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TRELSKA ZVEZA SLOVENIJE\INTERNET\Rezultati\2017\"/>
    </mc:Choice>
  </mc:AlternateContent>
  <bookViews>
    <workbookView xWindow="0" yWindow="0" windowWidth="20490" windowHeight="7050" tabRatio="686"/>
  </bookViews>
  <sheets>
    <sheet name="skupno" sheetId="1" r:id="rId1"/>
    <sheet name="1.turnir" sheetId="2" r:id="rId2"/>
    <sheet name="2.turnir" sheetId="3" r:id="rId3"/>
    <sheet name="3. turnir" sheetId="4" r:id="rId4"/>
    <sheet name="4. turnir" sheetId="5" r:id="rId5"/>
  </sheets>
  <calcPr calcId="162913"/>
</workbook>
</file>

<file path=xl/calcChain.xml><?xml version="1.0" encoding="utf-8"?>
<calcChain xmlns="http://schemas.openxmlformats.org/spreadsheetml/2006/main">
  <c r="P6" i="1" l="1"/>
  <c r="Q6" i="1"/>
  <c r="R6" i="1"/>
  <c r="P8" i="1"/>
  <c r="Q8" i="1"/>
  <c r="R7" i="1"/>
  <c r="P7" i="1"/>
  <c r="Q7" i="1"/>
  <c r="R8" i="1"/>
  <c r="P10" i="1"/>
  <c r="Q10" i="1"/>
  <c r="R9" i="1"/>
  <c r="P9" i="1"/>
  <c r="Q9" i="1"/>
  <c r="R10" i="1"/>
  <c r="P11" i="1"/>
  <c r="Q11" i="1"/>
  <c r="R11" i="1"/>
  <c r="P12" i="1"/>
  <c r="Q12" i="1"/>
  <c r="R12" i="1"/>
  <c r="P13" i="1"/>
  <c r="Q13" i="1"/>
  <c r="R13" i="1"/>
  <c r="P20" i="1"/>
  <c r="Q20" i="1"/>
  <c r="R17" i="1"/>
  <c r="P18" i="1"/>
  <c r="Q18" i="1"/>
  <c r="R18" i="1"/>
  <c r="P17" i="1"/>
  <c r="Q17" i="1"/>
  <c r="R19" i="1"/>
  <c r="P21" i="1"/>
  <c r="Q21" i="1"/>
  <c r="R20" i="1"/>
  <c r="P19" i="1"/>
  <c r="Q19" i="1"/>
  <c r="R21" i="1"/>
  <c r="P22" i="1"/>
  <c r="Q22" i="1"/>
  <c r="R22" i="1"/>
  <c r="P23" i="1"/>
  <c r="Q23" i="1"/>
  <c r="R23" i="1"/>
  <c r="P24" i="1"/>
  <c r="Q24" i="1"/>
  <c r="R24" i="1"/>
  <c r="P27" i="1"/>
  <c r="Q27" i="1"/>
  <c r="R25" i="1"/>
  <c r="P28" i="1"/>
  <c r="Q28" i="1"/>
  <c r="R26" i="1"/>
  <c r="P25" i="1"/>
  <c r="Q25" i="1"/>
  <c r="R27" i="1"/>
  <c r="P26" i="1"/>
  <c r="Q26" i="1"/>
  <c r="R28" i="1"/>
  <c r="P29" i="1"/>
  <c r="Q29" i="1"/>
  <c r="R29" i="1"/>
  <c r="P30" i="1"/>
  <c r="Q30" i="1"/>
  <c r="R30" i="1"/>
  <c r="P31" i="1"/>
  <c r="Q31" i="1"/>
  <c r="R31" i="1"/>
  <c r="P33" i="1"/>
  <c r="Q33" i="1"/>
  <c r="R32" i="1"/>
  <c r="P32" i="1"/>
  <c r="Q32" i="1"/>
  <c r="R33" i="1"/>
  <c r="P38" i="1"/>
  <c r="Q38" i="1"/>
  <c r="R34" i="1"/>
  <c r="P39" i="1"/>
  <c r="Q39" i="1"/>
  <c r="R35" i="1"/>
  <c r="P35" i="1"/>
  <c r="Q35" i="1"/>
  <c r="R36" i="1"/>
  <c r="P36" i="1"/>
  <c r="Q36" i="1"/>
  <c r="R37" i="1"/>
  <c r="P41" i="1"/>
  <c r="Q41" i="1"/>
  <c r="R38" i="1"/>
  <c r="P34" i="1"/>
  <c r="Q34" i="1"/>
  <c r="R39" i="1"/>
  <c r="P37" i="1"/>
  <c r="Q37" i="1"/>
  <c r="R40" i="1"/>
  <c r="P42" i="1"/>
  <c r="Q42" i="1"/>
  <c r="R41" i="1"/>
  <c r="P40" i="1"/>
  <c r="Q40" i="1"/>
  <c r="R42" i="1"/>
  <c r="P43" i="1"/>
  <c r="Q43" i="1"/>
  <c r="R43" i="1"/>
  <c r="P44" i="1"/>
  <c r="Q44" i="1"/>
  <c r="R44" i="1"/>
  <c r="C39" i="4"/>
  <c r="C9" i="4"/>
  <c r="C29" i="4"/>
  <c r="M26" i="4"/>
  <c r="M23" i="4"/>
  <c r="M25" i="4"/>
  <c r="M24" i="4"/>
  <c r="C19" i="4"/>
  <c r="M22" i="4"/>
  <c r="M17" i="4"/>
  <c r="M11" i="4"/>
  <c r="M19" i="4"/>
  <c r="M18" i="4"/>
  <c r="C34" i="4"/>
  <c r="M21" i="4"/>
  <c r="M27" i="4"/>
  <c r="M13" i="4"/>
  <c r="M5" i="4"/>
  <c r="M15" i="4"/>
  <c r="C24" i="4"/>
  <c r="M20" i="4"/>
  <c r="M10" i="4"/>
  <c r="M16" i="4"/>
  <c r="M6" i="4"/>
  <c r="M7" i="4"/>
  <c r="C14" i="4"/>
  <c r="M9" i="4"/>
  <c r="M12" i="4"/>
  <c r="M14" i="4"/>
  <c r="M8" i="4"/>
  <c r="M4" i="4"/>
  <c r="C4" i="4"/>
  <c r="C39" i="3"/>
  <c r="C34" i="3"/>
  <c r="C29" i="3"/>
  <c r="M27" i="3"/>
  <c r="M26" i="3"/>
  <c r="M25" i="3"/>
  <c r="M24" i="3"/>
  <c r="C24" i="3"/>
  <c r="M23" i="3"/>
  <c r="M22" i="3"/>
  <c r="M21" i="3"/>
  <c r="M20" i="3"/>
  <c r="M19" i="3"/>
  <c r="C19" i="3"/>
  <c r="M18" i="3"/>
  <c r="M17" i="3"/>
  <c r="M16" i="3"/>
  <c r="M15" i="3"/>
  <c r="M14" i="3"/>
  <c r="C14" i="3"/>
  <c r="M13" i="3"/>
  <c r="M12" i="3"/>
  <c r="M11" i="3"/>
  <c r="M10" i="3"/>
  <c r="M9" i="3"/>
  <c r="C9" i="3"/>
  <c r="M8" i="3"/>
  <c r="M7" i="3"/>
  <c r="M6" i="3"/>
  <c r="M5" i="3"/>
  <c r="M4" i="3"/>
  <c r="C4" i="3"/>
  <c r="I7" i="2"/>
  <c r="I8" i="2"/>
  <c r="I9" i="2"/>
  <c r="I10" i="2"/>
  <c r="I11" i="2"/>
  <c r="I12" i="2"/>
  <c r="I13" i="2"/>
  <c r="I6" i="2"/>
</calcChain>
</file>

<file path=xl/sharedStrings.xml><?xml version="1.0" encoding="utf-8"?>
<sst xmlns="http://schemas.openxmlformats.org/spreadsheetml/2006/main" count="480" uniqueCount="128">
  <si>
    <t>EKIPNO</t>
  </si>
  <si>
    <t>Strelsko društvo</t>
  </si>
  <si>
    <t>1.</t>
  </si>
  <si>
    <t>2.</t>
  </si>
  <si>
    <t>3.</t>
  </si>
  <si>
    <t>4.</t>
  </si>
  <si>
    <t>5.</t>
  </si>
  <si>
    <t>6.</t>
  </si>
  <si>
    <t>krogi</t>
  </si>
  <si>
    <t>točke</t>
  </si>
  <si>
    <t>povprečje</t>
  </si>
  <si>
    <t>Kovinar Ormož II</t>
  </si>
  <si>
    <t>Mesto Ljutomer II</t>
  </si>
  <si>
    <t>7.</t>
  </si>
  <si>
    <t>8.</t>
  </si>
  <si>
    <t xml:space="preserve">POSAMEZNO </t>
  </si>
  <si>
    <t>Priimek in ime</t>
  </si>
  <si>
    <t>strelsko društvo</t>
  </si>
  <si>
    <t>Šumak Rok</t>
  </si>
  <si>
    <t>9.</t>
  </si>
  <si>
    <t>Feuš David</t>
  </si>
  <si>
    <t>10.</t>
  </si>
  <si>
    <t>Čučko Aljaž</t>
  </si>
  <si>
    <t>11.</t>
  </si>
  <si>
    <t>Horvat Marjan</t>
  </si>
  <si>
    <t>12.</t>
  </si>
  <si>
    <t>Kaučič Sandra</t>
  </si>
  <si>
    <t>13.</t>
  </si>
  <si>
    <t>Tenšek Mirko</t>
  </si>
  <si>
    <t>14.</t>
  </si>
  <si>
    <t>15.</t>
  </si>
  <si>
    <t>16.</t>
  </si>
  <si>
    <t>17.</t>
  </si>
  <si>
    <t>Banfi Primož</t>
  </si>
  <si>
    <t>18.</t>
  </si>
  <si>
    <t>Ranfl Igor</t>
  </si>
  <si>
    <t>19.</t>
  </si>
  <si>
    <t>20.</t>
  </si>
  <si>
    <t>21.</t>
  </si>
  <si>
    <t>22.</t>
  </si>
  <si>
    <t>23.</t>
  </si>
  <si>
    <t>24.</t>
  </si>
  <si>
    <t>Kocbek Anton</t>
  </si>
  <si>
    <t>SKUPAJ</t>
  </si>
  <si>
    <t>POSAMEZNO</t>
  </si>
  <si>
    <t>Maučec Gregor</t>
  </si>
  <si>
    <t>Vočanec Stiven</t>
  </si>
  <si>
    <t>Maučec Avguštin</t>
  </si>
  <si>
    <t>Š. Kovač Turnišče II</t>
  </si>
  <si>
    <t>Kolman F. Tišina II</t>
  </si>
  <si>
    <t>TSO</t>
  </si>
  <si>
    <t>Križanič Toni</t>
  </si>
  <si>
    <t>J. Jurkovič Videm II</t>
  </si>
  <si>
    <t>SD Kovinar Ormož II</t>
  </si>
  <si>
    <t>SD Štefan Kovač Turnišče II</t>
  </si>
  <si>
    <t>SD Koloman Flisar Tišina II</t>
  </si>
  <si>
    <t>SD Tovarne sladkorja Ormož</t>
  </si>
  <si>
    <t>SD Mesto Ljutomer II</t>
  </si>
  <si>
    <t>SD Janko Jurkovič Videm II</t>
  </si>
  <si>
    <t>IME IN PRIIMEK</t>
  </si>
  <si>
    <t>SD</t>
  </si>
  <si>
    <t>I.</t>
  </si>
  <si>
    <t>II.</t>
  </si>
  <si>
    <t>III.</t>
  </si>
  <si>
    <t>IV.</t>
  </si>
  <si>
    <t>Točke</t>
  </si>
  <si>
    <t>1. turnir 2. Državne lige severovzhod Ljutomer, 15. 10. 2016</t>
  </si>
  <si>
    <t>Koczor Peter</t>
  </si>
  <si>
    <t>Coal Petišovci</t>
  </si>
  <si>
    <t>Tomažič Žan</t>
  </si>
  <si>
    <t>Zelko Samo</t>
  </si>
  <si>
    <t>Somi Lars</t>
  </si>
  <si>
    <t>SD Varstroj Lendava</t>
  </si>
  <si>
    <t>Gjergjek Natalija</t>
  </si>
  <si>
    <t>Črnko Suzana</t>
  </si>
  <si>
    <t>Gerenčer Boris</t>
  </si>
  <si>
    <t>Kopinja Jože</t>
  </si>
  <si>
    <t>Peric Bruno</t>
  </si>
  <si>
    <t>Režonja Leon</t>
  </si>
  <si>
    <t>registracija</t>
  </si>
  <si>
    <t>ekipa</t>
  </si>
  <si>
    <t>ŠSK Coal Petišovci</t>
  </si>
  <si>
    <t>Legenič Sandra</t>
  </si>
  <si>
    <t>2. DRŽAVNA LIGA SEVEROVZHOD 2016/2017</t>
  </si>
  <si>
    <t>2. turnir II. DRŽAVNE LIGE Severovzhodne regije (Ormož, 11.11.2016)</t>
  </si>
  <si>
    <t>T</t>
  </si>
  <si>
    <t>DRUŠTVO</t>
  </si>
  <si>
    <t>1. serija</t>
  </si>
  <si>
    <t>2. serija</t>
  </si>
  <si>
    <t>3. serija</t>
  </si>
  <si>
    <t>4. serija</t>
  </si>
  <si>
    <t xml:space="preserve">SD Kovinar Ormož II           </t>
  </si>
  <si>
    <t>Šumak Jan</t>
  </si>
  <si>
    <t>J. Jurkovič II</t>
  </si>
  <si>
    <t>TS Ormož</t>
  </si>
  <si>
    <t>Maučec  Gregor</t>
  </si>
  <si>
    <t>Š.K. Turnišče II</t>
  </si>
  <si>
    <t>COAL Petišovci</t>
  </si>
  <si>
    <t>Maučec  Avguštin</t>
  </si>
  <si>
    <t>SD Tovarne Sladkorja Ormož</t>
  </si>
  <si>
    <t>Kazar Tjan</t>
  </si>
  <si>
    <t>K. Flisar Tišina II</t>
  </si>
  <si>
    <t>Kurnik Franc</t>
  </si>
  <si>
    <t>ŠSK COAL Petišovci</t>
  </si>
  <si>
    <t>25.</t>
  </si>
  <si>
    <t>26.</t>
  </si>
  <si>
    <t>27.</t>
  </si>
  <si>
    <t>Seršen Primož</t>
  </si>
  <si>
    <t>28.</t>
  </si>
  <si>
    <t>3. turnir II. DRŽAVNE LIGE Severovzhodne regije (Sv. Jurij ob Ščavnici, 10. 12. 2016)</t>
  </si>
  <si>
    <r>
      <t>4. turnir</t>
    </r>
    <r>
      <rPr>
        <b/>
        <sz val="16"/>
        <color indexed="40"/>
        <rFont val="Arial CE"/>
        <family val="2"/>
        <charset val="238"/>
      </rPr>
      <t xml:space="preserve"> II. DRŽAVNE LIGE Severovzhod</t>
    </r>
    <r>
      <rPr>
        <b/>
        <sz val="16"/>
        <color indexed="9"/>
        <rFont val="Arial CE"/>
        <family val="2"/>
        <charset val="238"/>
      </rPr>
      <t xml:space="preserve"> 2016/2017 </t>
    </r>
    <r>
      <rPr>
        <b/>
        <sz val="16"/>
        <color indexed="63"/>
        <rFont val="Arial CE"/>
        <family val="2"/>
        <charset val="238"/>
      </rPr>
      <t>(Tišina, 13.-14.-15. jan 2017)</t>
    </r>
  </si>
  <si>
    <t>#</t>
  </si>
  <si>
    <t>STRELSKO DRUŠTVO</t>
  </si>
  <si>
    <t>SKUPNO</t>
  </si>
  <si>
    <t>Janko Jurkovič II</t>
  </si>
  <si>
    <t>Koloman Flisar Tišina II</t>
  </si>
  <si>
    <t>Tovarna Sladkorja Ormož II</t>
  </si>
  <si>
    <t>Štefan Kovač Turnišče II</t>
  </si>
  <si>
    <t>Tkalec Maja</t>
  </si>
  <si>
    <t>Varstroj Lendava</t>
  </si>
  <si>
    <t>SD Tovarne Sladkorja Ormož II</t>
  </si>
  <si>
    <t>Povprečje</t>
  </si>
  <si>
    <t>Organizator tekmovanja: SD Koloman Flisar Tišina</t>
  </si>
  <si>
    <t>Termin tekmovanja: petek, 13.01.2017* / sobota, 14.01.2017</t>
  </si>
  <si>
    <r>
      <rPr>
        <i/>
        <sz val="8"/>
        <rFont val="Arial CE"/>
        <charset val="238"/>
      </rPr>
      <t>*opomba</t>
    </r>
    <r>
      <rPr>
        <sz val="8"/>
        <rFont val="Arial CE"/>
        <charset val="238"/>
      </rPr>
      <t xml:space="preserve"> - dodatni termin nedelja, 15.01.2017 / za strelce SD Janko Jurkoviča II, ki zaradi vremenskih razmer niso mogli uspešno prispeti na kraj tekmovanja po razporedu!</t>
    </r>
  </si>
  <si>
    <t xml:space="preserve"> </t>
  </si>
  <si>
    <t>Vodja tekmovanja: Zelko Samo</t>
  </si>
  <si>
    <t>Namestnik vodje tekmovanja: Banfi Primož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</si>
</sst>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m"/>
  </numFmts>
  <fonts count="5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6"/>
      <color theme="0"/>
      <name val="Arial CE"/>
      <family val="2"/>
      <charset val="238"/>
    </font>
    <font>
      <b/>
      <sz val="16"/>
      <color indexed="40"/>
      <name val="Arial CE"/>
      <family val="2"/>
      <charset val="238"/>
    </font>
    <font>
      <b/>
      <sz val="16"/>
      <color indexed="9"/>
      <name val="Arial CE"/>
      <family val="2"/>
      <charset val="238"/>
    </font>
    <font>
      <b/>
      <sz val="16"/>
      <color indexed="63"/>
      <name val="Arial CE"/>
      <family val="2"/>
      <charset val="238"/>
    </font>
    <font>
      <sz val="10"/>
      <color theme="0" tint="-0.14999847407452621"/>
      <name val="Arial CE"/>
      <family val="2"/>
      <charset val="238"/>
    </font>
    <font>
      <b/>
      <sz val="10"/>
      <color theme="0" tint="-0.14999847407452621"/>
      <name val="Arial CE"/>
      <family val="2"/>
      <charset val="238"/>
    </font>
    <font>
      <b/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 CE"/>
      <charset val="238"/>
    </font>
    <font>
      <sz val="10"/>
      <color rgb="FF997F3D"/>
      <name val="Arial CE"/>
      <family val="2"/>
      <charset val="238"/>
    </font>
    <font>
      <sz val="10"/>
      <color rgb="FFF57705"/>
      <name val="Arial CE"/>
      <family val="2"/>
      <charset val="238"/>
    </font>
    <font>
      <sz val="10"/>
      <color rgb="FF00B0F0"/>
      <name val="Arial CE"/>
      <family val="2"/>
      <charset val="238"/>
    </font>
    <font>
      <sz val="10"/>
      <color rgb="FFFF0000"/>
      <name val="Arial CE"/>
      <charset val="238"/>
    </font>
    <font>
      <b/>
      <sz val="10"/>
      <color rgb="FF00B0F0"/>
      <name val="Arial CE"/>
      <charset val="238"/>
    </font>
    <font>
      <sz val="10"/>
      <color theme="0" tint="-0.499984740745262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C00000"/>
      <name val="Arial CE"/>
      <family val="2"/>
      <charset val="238"/>
    </font>
    <font>
      <sz val="10"/>
      <color rgb="FF7030A0"/>
      <name val="Arial CE"/>
      <family val="2"/>
      <charset val="238"/>
    </font>
    <font>
      <b/>
      <sz val="10"/>
      <color rgb="FF997F3D"/>
      <name val="Arial CE"/>
      <charset val="238"/>
    </font>
    <font>
      <b/>
      <sz val="10"/>
      <color rgb="FFC0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rgb="FF92D050"/>
      <name val="Arial CE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i/>
      <sz val="10"/>
      <color theme="0" tint="-0.249977111117893"/>
      <name val="Arial"/>
      <family val="2"/>
      <charset val="238"/>
    </font>
    <font>
      <b/>
      <sz val="10"/>
      <color rgb="FFF57705"/>
      <name val="Arial"/>
      <family val="2"/>
      <charset val="238"/>
    </font>
    <font>
      <i/>
      <sz val="10"/>
      <color theme="0" tint="-0.249977111117893"/>
      <name val="Arial CE"/>
      <charset val="238"/>
    </font>
    <font>
      <sz val="10"/>
      <color theme="1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0"/>
      <color rgb="FF92D050"/>
      <name val="Arial CE"/>
      <charset val="238"/>
    </font>
    <font>
      <b/>
      <sz val="10"/>
      <color theme="0"/>
      <name val="Arial CE"/>
      <charset val="238"/>
    </font>
    <font>
      <b/>
      <sz val="10"/>
      <color theme="0"/>
      <name val="Arial"/>
      <family val="2"/>
      <charset val="238"/>
    </font>
    <font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1"/>
    <xf numFmtId="0" fontId="5" fillId="0" borderId="0" xfId="0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 applyFont="1"/>
    <xf numFmtId="49" fontId="0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49" fontId="5" fillId="0" borderId="0" xfId="0" applyNumberFormat="1" applyFont="1"/>
    <xf numFmtId="49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11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13" fillId="0" borderId="0" xfId="0" applyFont="1" applyBorder="1" applyAlignment="1">
      <alignment vertical="center"/>
    </xf>
    <xf numFmtId="1" fontId="6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0" xfId="0" applyFont="1"/>
    <xf numFmtId="164" fontId="12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5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/>
    </xf>
    <xf numFmtId="0" fontId="19" fillId="0" borderId="0" xfId="0" applyFont="1"/>
    <xf numFmtId="49" fontId="4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center"/>
    </xf>
    <xf numFmtId="164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/>
    <xf numFmtId="0" fontId="19" fillId="0" borderId="0" xfId="0" applyFont="1" applyAlignment="1"/>
    <xf numFmtId="0" fontId="1" fillId="0" borderId="0" xfId="0" applyFont="1" applyFill="1"/>
    <xf numFmtId="0" fontId="10" fillId="0" borderId="0" xfId="0" applyFont="1"/>
    <xf numFmtId="164" fontId="1" fillId="0" borderId="0" xfId="0" applyNumberFormat="1" applyFont="1"/>
    <xf numFmtId="0" fontId="1" fillId="0" borderId="0" xfId="0" applyFont="1" applyFill="1" applyAlignment="1">
      <alignment horizontal="center"/>
    </xf>
    <xf numFmtId="0" fontId="3" fillId="0" borderId="0" xfId="1" applyFill="1"/>
    <xf numFmtId="0" fontId="22" fillId="0" borderId="0" xfId="1" applyFont="1" applyFill="1"/>
    <xf numFmtId="164" fontId="22" fillId="0" borderId="0" xfId="1" applyNumberFormat="1" applyFont="1" applyFill="1"/>
    <xf numFmtId="0" fontId="22" fillId="0" borderId="0" xfId="1" applyFont="1" applyFill="1" applyAlignment="1">
      <alignment horizontal="center"/>
    </xf>
    <xf numFmtId="0" fontId="0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3" fillId="0" borderId="0" xfId="1" applyNumberFormat="1" applyFill="1"/>
    <xf numFmtId="164" fontId="0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2" fillId="0" borderId="0" xfId="1" applyFont="1"/>
    <xf numFmtId="164" fontId="3" fillId="0" borderId="0" xfId="1" applyNumberFormat="1"/>
    <xf numFmtId="164" fontId="3" fillId="0" borderId="0" xfId="1" applyNumberFormat="1" applyFont="1" applyAlignment="1">
      <alignment horizontal="right"/>
    </xf>
    <xf numFmtId="0" fontId="10" fillId="0" borderId="0" xfId="0" applyFont="1" applyFill="1" applyBorder="1"/>
    <xf numFmtId="0" fontId="22" fillId="0" borderId="0" xfId="1" applyFont="1" applyFill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2" borderId="0" xfId="0" applyFill="1"/>
    <xf numFmtId="0" fontId="28" fillId="0" borderId="0" xfId="0" applyFont="1"/>
    <xf numFmtId="0" fontId="29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22" fillId="3" borderId="0" xfId="1" applyFont="1" applyFill="1"/>
    <xf numFmtId="164" fontId="22" fillId="3" borderId="0" xfId="1" applyNumberFormat="1" applyFont="1" applyFill="1"/>
    <xf numFmtId="0" fontId="30" fillId="0" borderId="0" xfId="1" applyFont="1" applyFill="1" applyAlignment="1">
      <alignment horizontal="center"/>
    </xf>
    <xf numFmtId="0" fontId="3" fillId="3" borderId="0" xfId="1" applyFill="1"/>
    <xf numFmtId="0" fontId="0" fillId="3" borderId="0" xfId="0" applyFont="1" applyFill="1" applyBorder="1"/>
    <xf numFmtId="164" fontId="0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" fillId="4" borderId="0" xfId="1" applyFill="1"/>
    <xf numFmtId="0" fontId="0" fillId="4" borderId="0" xfId="0" applyFont="1" applyFill="1" applyBorder="1"/>
    <xf numFmtId="0" fontId="32" fillId="4" borderId="0" xfId="0" applyFont="1" applyFill="1" applyBorder="1"/>
    <xf numFmtId="164" fontId="0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3" fillId="5" borderId="0" xfId="1" applyFill="1"/>
    <xf numFmtId="0" fontId="0" fillId="5" borderId="0" xfId="0" applyFont="1" applyFill="1" applyBorder="1"/>
    <xf numFmtId="0" fontId="33" fillId="5" borderId="0" xfId="0" applyFont="1" applyFill="1" applyBorder="1"/>
    <xf numFmtId="164" fontId="0" fillId="5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164" fontId="35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36" fillId="4" borderId="0" xfId="0" applyFont="1" applyFill="1" applyBorder="1"/>
    <xf numFmtId="164" fontId="22" fillId="4" borderId="0" xfId="1" applyNumberFormat="1" applyFont="1" applyFill="1"/>
    <xf numFmtId="0" fontId="37" fillId="0" borderId="0" xfId="0" applyFont="1" applyFill="1" applyBorder="1"/>
    <xf numFmtId="0" fontId="38" fillId="0" borderId="0" xfId="0" applyFont="1" applyBorder="1"/>
    <xf numFmtId="0" fontId="39" fillId="0" borderId="0" xfId="0" applyFont="1" applyFill="1" applyBorder="1"/>
    <xf numFmtId="0" fontId="40" fillId="0" borderId="0" xfId="0" applyFont="1" applyFill="1" applyBorder="1"/>
    <xf numFmtId="0" fontId="10" fillId="5" borderId="0" xfId="0" applyFont="1" applyFill="1" applyAlignment="1">
      <alignment horizontal="center"/>
    </xf>
    <xf numFmtId="0" fontId="41" fillId="5" borderId="0" xfId="0" applyFont="1" applyFill="1" applyBorder="1"/>
    <xf numFmtId="164" fontId="22" fillId="5" borderId="0" xfId="1" applyNumberFormat="1" applyFont="1" applyFill="1"/>
    <xf numFmtId="0" fontId="32" fillId="0" borderId="0" xfId="0" applyFont="1" applyFill="1" applyBorder="1"/>
    <xf numFmtId="0" fontId="42" fillId="0" borderId="0" xfId="1" applyFont="1" applyFill="1"/>
    <xf numFmtId="0" fontId="33" fillId="0" borderId="0" xfId="0" applyFont="1" applyFill="1" applyBorder="1"/>
    <xf numFmtId="0" fontId="43" fillId="0" borderId="0" xfId="1" applyFont="1"/>
    <xf numFmtId="0" fontId="44" fillId="0" borderId="0" xfId="0" applyFont="1" applyFill="1" applyBorder="1"/>
    <xf numFmtId="0" fontId="45" fillId="0" borderId="0" xfId="1" applyFont="1"/>
    <xf numFmtId="0" fontId="46" fillId="0" borderId="0" xfId="1" applyFont="1"/>
    <xf numFmtId="164" fontId="47" fillId="0" borderId="0" xfId="1" applyNumberFormat="1" applyFont="1" applyAlignment="1">
      <alignment horizontal="center"/>
    </xf>
    <xf numFmtId="0" fontId="48" fillId="0" borderId="0" xfId="1" applyFont="1"/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0" fillId="0" borderId="0" xfId="0" applyFont="1"/>
    <xf numFmtId="0" fontId="51" fillId="0" borderId="0" xfId="0" applyFont="1"/>
    <xf numFmtId="0" fontId="38" fillId="0" borderId="0" xfId="0" applyFont="1"/>
    <xf numFmtId="0" fontId="53" fillId="0" borderId="0" xfId="0" applyFont="1" applyFill="1" applyBorder="1"/>
    <xf numFmtId="0" fontId="56" fillId="0" borderId="0" xfId="0" applyFont="1" applyFill="1" applyBorder="1"/>
    <xf numFmtId="164" fontId="57" fillId="0" borderId="0" xfId="1" applyNumberFormat="1" applyFont="1" applyFill="1"/>
    <xf numFmtId="0" fontId="57" fillId="0" borderId="0" xfId="1" applyFont="1" applyFill="1"/>
    <xf numFmtId="164" fontId="35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0" fontId="54" fillId="0" borderId="0" xfId="0" applyFont="1" applyFill="1" applyAlignment="1">
      <alignment horizontal="center"/>
    </xf>
    <xf numFmtId="0" fontId="55" fillId="0" borderId="0" xfId="1" applyFont="1" applyFill="1"/>
    <xf numFmtId="164" fontId="55" fillId="0" borderId="0" xfId="1" applyNumberFormat="1" applyFont="1" applyFill="1"/>
    <xf numFmtId="0" fontId="54" fillId="0" borderId="0" xfId="0" applyFont="1" applyFill="1" applyBorder="1"/>
    <xf numFmtId="0" fontId="4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19" fillId="0" borderId="0" xfId="0" applyFont="1" applyAlignment="1"/>
    <xf numFmtId="0" fontId="17" fillId="0" borderId="0" xfId="0" applyFont="1" applyAlignment="1"/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2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2">
    <cellStyle name="Excel Built-in Normal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5"/>
  <sheetViews>
    <sheetView tabSelected="1" zoomScale="90" zoomScaleNormal="90" workbookViewId="0">
      <selection activeCell="K21" sqref="K21"/>
    </sheetView>
  </sheetViews>
  <sheetFormatPr defaultColWidth="10.28515625" defaultRowHeight="12.75" x14ac:dyDescent="0.2"/>
  <cols>
    <col min="1" max="1" width="3.85546875" style="1" bestFit="1" customWidth="1"/>
    <col min="2" max="2" width="18.42578125" bestFit="1" customWidth="1"/>
    <col min="3" max="3" width="24.140625" bestFit="1" customWidth="1"/>
    <col min="4" max="4" width="4.42578125" style="2" customWidth="1"/>
    <col min="5" max="5" width="8.28515625" style="15" bestFit="1" customWidth="1"/>
    <col min="6" max="6" width="3.85546875" style="2" bestFit="1" customWidth="1"/>
    <col min="7" max="7" width="8.28515625" style="3" bestFit="1" customWidth="1"/>
    <col min="8" max="8" width="3.85546875" style="4" bestFit="1" customWidth="1"/>
    <col min="9" max="9" width="9" style="4" bestFit="1" customWidth="1"/>
    <col min="10" max="10" width="3.85546875" style="2" bestFit="1" customWidth="1"/>
    <col min="11" max="11" width="9" style="5" bestFit="1" customWidth="1"/>
    <col min="12" max="12" width="3.140625" style="4" customWidth="1"/>
    <col min="13" max="13" width="5.5703125" style="4" customWidth="1"/>
    <col min="14" max="14" width="3.140625" style="4" customWidth="1"/>
    <col min="15" max="15" width="5.28515625" style="4" customWidth="1"/>
    <col min="16" max="16" width="9.5703125" style="3" customWidth="1"/>
    <col min="17" max="17" width="7.140625" style="4" customWidth="1"/>
    <col min="18" max="18" width="10.140625" style="5" bestFit="1" customWidth="1"/>
    <col min="19" max="19" width="2.140625" style="4" customWidth="1"/>
    <col min="20" max="20" width="17.42578125" customWidth="1"/>
    <col min="21" max="21" width="7.7109375" customWidth="1"/>
    <col min="22" max="22" width="16.140625" bestFit="1" customWidth="1"/>
    <col min="23" max="23" width="19.140625" bestFit="1" customWidth="1"/>
    <col min="24" max="24" width="8.28515625" bestFit="1" customWidth="1"/>
    <col min="25" max="25" width="7.140625" bestFit="1" customWidth="1"/>
    <col min="26" max="26" width="9.42578125" customWidth="1"/>
    <col min="27" max="27" width="8.28515625" bestFit="1" customWidth="1"/>
    <col min="29" max="29" width="6.7109375" bestFit="1" customWidth="1"/>
  </cols>
  <sheetData>
    <row r="2" spans="1:33" ht="18" x14ac:dyDescent="0.25">
      <c r="A2" s="192" t="s">
        <v>83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33" ht="12" customHeight="1" x14ac:dyDescent="0.25">
      <c r="A3" s="6"/>
      <c r="B3" s="6"/>
      <c r="C3" s="6"/>
      <c r="D3" s="6"/>
      <c r="E3" s="78"/>
      <c r="F3" s="6"/>
      <c r="G3" s="12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</row>
    <row r="4" spans="1:33" ht="15.75" x14ac:dyDescent="0.25">
      <c r="A4" s="193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7"/>
      <c r="T4" s="7"/>
      <c r="U4" s="7"/>
    </row>
    <row r="5" spans="1:33" ht="15.75" x14ac:dyDescent="0.25">
      <c r="A5" s="81"/>
      <c r="B5" s="194" t="s">
        <v>1</v>
      </c>
      <c r="C5" s="195"/>
      <c r="D5" s="82" t="s">
        <v>2</v>
      </c>
      <c r="E5" s="83"/>
      <c r="F5" s="82" t="s">
        <v>3</v>
      </c>
      <c r="G5" s="86"/>
      <c r="H5" s="82" t="s">
        <v>4</v>
      </c>
      <c r="I5" s="82"/>
      <c r="J5" s="82" t="s">
        <v>5</v>
      </c>
      <c r="K5" s="84"/>
      <c r="L5" s="82" t="s">
        <v>6</v>
      </c>
      <c r="M5" s="85"/>
      <c r="N5" s="82" t="s">
        <v>7</v>
      </c>
      <c r="O5" s="82"/>
      <c r="P5" s="86" t="s">
        <v>8</v>
      </c>
      <c r="Q5" s="85" t="s">
        <v>9</v>
      </c>
      <c r="R5" s="9" t="s">
        <v>10</v>
      </c>
      <c r="S5" s="7"/>
      <c r="T5" s="7"/>
      <c r="U5" s="7"/>
      <c r="V5" s="13"/>
      <c r="W5" s="106"/>
      <c r="X5" s="107"/>
      <c r="Y5" s="108"/>
      <c r="Z5" s="109"/>
      <c r="AA5" s="13"/>
      <c r="AB5" s="13"/>
      <c r="AC5" s="8"/>
    </row>
    <row r="6" spans="1:33" ht="15.75" x14ac:dyDescent="0.25">
      <c r="A6" s="87" t="s">
        <v>2</v>
      </c>
      <c r="B6" s="100" t="s">
        <v>53</v>
      </c>
      <c r="C6" s="101"/>
      <c r="D6" s="88">
        <v>10</v>
      </c>
      <c r="E6" s="89">
        <v>1204.7</v>
      </c>
      <c r="F6" s="90">
        <v>10</v>
      </c>
      <c r="G6" s="83">
        <v>1210.0999999999999</v>
      </c>
      <c r="H6" s="90">
        <v>10</v>
      </c>
      <c r="I6" s="90">
        <v>1212.5999999999999</v>
      </c>
      <c r="J6" s="90">
        <v>30</v>
      </c>
      <c r="K6" s="90">
        <v>1203.5</v>
      </c>
      <c r="L6" s="90"/>
      <c r="M6" s="90"/>
      <c r="N6" s="90"/>
      <c r="O6" s="90"/>
      <c r="P6" s="86">
        <f t="shared" ref="P6:P13" si="0">SUM(E6,G6,I6,K6,M6,O6)</f>
        <v>4830.8999999999996</v>
      </c>
      <c r="Q6" s="85">
        <f t="shared" ref="Q6:Q13" si="1">SUM(D6,F6,H6,J6,L6,N6)</f>
        <v>60</v>
      </c>
      <c r="R6" s="83">
        <f>AVERAGE(E6,G6,I6,K6,M6)</f>
        <v>1207.7249999999999</v>
      </c>
      <c r="S6" s="7"/>
      <c r="T6" s="7"/>
      <c r="U6" s="7"/>
      <c r="V6" s="183"/>
      <c r="W6" s="184"/>
      <c r="X6" s="185"/>
      <c r="Y6" s="128"/>
      <c r="Z6" s="109"/>
      <c r="AA6" s="17"/>
      <c r="AB6" s="8"/>
      <c r="AC6" s="8"/>
      <c r="AD6" s="4"/>
      <c r="AE6" s="4"/>
      <c r="AF6" s="4"/>
      <c r="AG6" s="4"/>
    </row>
    <row r="7" spans="1:33" ht="15.75" x14ac:dyDescent="0.25">
      <c r="A7" s="87" t="s">
        <v>3</v>
      </c>
      <c r="B7" s="100" t="s">
        <v>55</v>
      </c>
      <c r="C7" s="101"/>
      <c r="D7" s="88">
        <v>8</v>
      </c>
      <c r="E7" s="89">
        <v>1188.9000000000001</v>
      </c>
      <c r="F7" s="90">
        <v>2</v>
      </c>
      <c r="G7" s="83">
        <v>1158.3</v>
      </c>
      <c r="H7" s="90">
        <v>8</v>
      </c>
      <c r="I7" s="90">
        <v>1186.2</v>
      </c>
      <c r="J7" s="90">
        <v>8</v>
      </c>
      <c r="K7" s="83">
        <v>1187</v>
      </c>
      <c r="L7" s="90"/>
      <c r="M7" s="90"/>
      <c r="N7" s="90"/>
      <c r="O7" s="90"/>
      <c r="P7" s="86">
        <f t="shared" si="0"/>
        <v>4720.3999999999996</v>
      </c>
      <c r="Q7" s="85">
        <f t="shared" si="1"/>
        <v>26</v>
      </c>
      <c r="R7" s="90">
        <f t="shared" ref="R7:R13" si="2">AVERAGE(E7,G7,O7)</f>
        <v>1173.5999999999999</v>
      </c>
      <c r="S7" s="7"/>
      <c r="T7" s="7"/>
      <c r="U7" s="7"/>
      <c r="V7" s="186"/>
      <c r="W7" s="187"/>
      <c r="X7" s="188"/>
      <c r="Y7" s="135"/>
      <c r="Z7" s="109"/>
      <c r="AA7" s="16"/>
      <c r="AB7" s="8"/>
      <c r="AC7" s="8"/>
      <c r="AD7" s="4"/>
      <c r="AE7" s="4"/>
      <c r="AF7" s="4"/>
      <c r="AG7" s="4"/>
    </row>
    <row r="8" spans="1:33" ht="15.75" x14ac:dyDescent="0.25">
      <c r="A8" s="87" t="s">
        <v>4</v>
      </c>
      <c r="B8" s="100" t="s">
        <v>54</v>
      </c>
      <c r="C8" s="101"/>
      <c r="D8" s="88">
        <v>6</v>
      </c>
      <c r="E8" s="89">
        <v>1177.3000000000002</v>
      </c>
      <c r="F8" s="90">
        <v>8</v>
      </c>
      <c r="G8" s="83">
        <v>1179.3</v>
      </c>
      <c r="H8" s="90">
        <v>6</v>
      </c>
      <c r="I8" s="90">
        <v>1183.0999999999999</v>
      </c>
      <c r="J8" s="90">
        <v>5</v>
      </c>
      <c r="K8" s="83">
        <v>1177</v>
      </c>
      <c r="L8" s="90"/>
      <c r="M8" s="90"/>
      <c r="N8" s="90"/>
      <c r="O8" s="90"/>
      <c r="P8" s="86">
        <f t="shared" si="0"/>
        <v>4716.7000000000007</v>
      </c>
      <c r="Q8" s="85">
        <f t="shared" si="1"/>
        <v>25</v>
      </c>
      <c r="R8" s="90">
        <f t="shared" si="2"/>
        <v>1178.3000000000002</v>
      </c>
      <c r="S8" s="7"/>
      <c r="T8" s="7"/>
      <c r="U8" s="7"/>
      <c r="V8" s="186"/>
      <c r="W8" s="179"/>
      <c r="X8" s="180"/>
      <c r="Y8" s="135"/>
      <c r="Z8" s="109"/>
      <c r="AA8" s="16"/>
      <c r="AB8" s="8"/>
      <c r="AC8" s="8"/>
      <c r="AD8" s="2"/>
      <c r="AE8" s="2"/>
      <c r="AF8" s="9"/>
      <c r="AG8" s="4"/>
    </row>
    <row r="9" spans="1:33" ht="15.75" x14ac:dyDescent="0.25">
      <c r="A9" s="87" t="s">
        <v>5</v>
      </c>
      <c r="B9" s="100" t="s">
        <v>57</v>
      </c>
      <c r="C9" s="101"/>
      <c r="D9" s="88">
        <v>5</v>
      </c>
      <c r="E9" s="89">
        <v>1175.5</v>
      </c>
      <c r="F9" s="90">
        <v>4</v>
      </c>
      <c r="G9" s="83">
        <v>1163.0999999999999</v>
      </c>
      <c r="H9" s="90">
        <v>5</v>
      </c>
      <c r="I9" s="90">
        <v>1175.8</v>
      </c>
      <c r="J9" s="90">
        <v>4</v>
      </c>
      <c r="K9" s="83">
        <v>1170.5</v>
      </c>
      <c r="L9" s="90"/>
      <c r="M9" s="90"/>
      <c r="N9" s="90"/>
      <c r="O9" s="90"/>
      <c r="P9" s="86">
        <f t="shared" si="0"/>
        <v>4684.8999999999996</v>
      </c>
      <c r="Q9" s="85">
        <f t="shared" si="1"/>
        <v>18</v>
      </c>
      <c r="R9" s="90">
        <f t="shared" si="2"/>
        <v>1169.3</v>
      </c>
      <c r="S9" s="7"/>
      <c r="T9" s="7"/>
      <c r="U9" s="7"/>
      <c r="V9" s="186"/>
      <c r="W9" s="179"/>
      <c r="X9" s="180"/>
      <c r="Y9" s="135"/>
      <c r="Z9" s="109"/>
      <c r="AA9" s="16"/>
      <c r="AB9" s="8"/>
      <c r="AC9" s="8"/>
      <c r="AD9" s="2"/>
      <c r="AE9" s="2"/>
      <c r="AG9" s="4"/>
    </row>
    <row r="10" spans="1:33" ht="15.75" x14ac:dyDescent="0.25">
      <c r="A10" s="87" t="s">
        <v>6</v>
      </c>
      <c r="B10" s="100" t="s">
        <v>56</v>
      </c>
      <c r="C10" s="101"/>
      <c r="D10" s="88">
        <v>3</v>
      </c>
      <c r="E10" s="89">
        <v>1173.0999999999999</v>
      </c>
      <c r="F10" s="91">
        <v>6</v>
      </c>
      <c r="G10" s="83">
        <v>1175.2</v>
      </c>
      <c r="H10" s="90">
        <v>4</v>
      </c>
      <c r="I10" s="90">
        <v>1168.5</v>
      </c>
      <c r="J10" s="90">
        <v>3</v>
      </c>
      <c r="K10" s="83">
        <v>1167.0999999999999</v>
      </c>
      <c r="L10" s="90"/>
      <c r="M10" s="90"/>
      <c r="N10" s="90"/>
      <c r="O10" s="90"/>
      <c r="P10" s="86">
        <f t="shared" si="0"/>
        <v>4683.8999999999996</v>
      </c>
      <c r="Q10" s="85">
        <f t="shared" si="1"/>
        <v>16</v>
      </c>
      <c r="R10" s="90">
        <f t="shared" si="2"/>
        <v>1174.1500000000001</v>
      </c>
      <c r="S10" s="7"/>
      <c r="T10" s="7"/>
      <c r="U10" s="7"/>
      <c r="V10" s="186"/>
      <c r="W10" s="179"/>
      <c r="X10" s="180"/>
      <c r="Y10" s="135"/>
      <c r="Z10" s="109"/>
      <c r="AA10" s="16"/>
      <c r="AB10" s="8"/>
      <c r="AC10" s="18"/>
      <c r="AD10" s="4"/>
      <c r="AE10" s="4"/>
      <c r="AF10" s="4"/>
      <c r="AG10" s="4"/>
    </row>
    <row r="11" spans="1:33" ht="15.75" x14ac:dyDescent="0.25">
      <c r="A11" s="87" t="s">
        <v>7</v>
      </c>
      <c r="B11" s="100" t="s">
        <v>81</v>
      </c>
      <c r="C11" s="101"/>
      <c r="D11" s="88">
        <v>4</v>
      </c>
      <c r="E11" s="89">
        <v>1173.8000000000002</v>
      </c>
      <c r="F11" s="90">
        <v>3</v>
      </c>
      <c r="G11" s="83">
        <v>1161.3</v>
      </c>
      <c r="H11" s="90">
        <v>3</v>
      </c>
      <c r="I11" s="90">
        <v>1163.4000000000001</v>
      </c>
      <c r="J11" s="90">
        <v>6</v>
      </c>
      <c r="K11" s="83">
        <v>1178.4000000000001</v>
      </c>
      <c r="L11" s="90"/>
      <c r="M11" s="90"/>
      <c r="N11" s="90"/>
      <c r="O11" s="90"/>
      <c r="P11" s="86">
        <f t="shared" si="0"/>
        <v>4676.9000000000005</v>
      </c>
      <c r="Q11" s="85">
        <f t="shared" si="1"/>
        <v>16</v>
      </c>
      <c r="R11" s="90">
        <f t="shared" si="2"/>
        <v>1167.5500000000002</v>
      </c>
      <c r="S11" s="7"/>
      <c r="T11" s="7"/>
      <c r="U11" s="7"/>
      <c r="V11" s="186"/>
      <c r="W11" s="181"/>
      <c r="X11" s="180"/>
      <c r="Y11" s="135"/>
      <c r="Z11" s="109"/>
      <c r="AA11" s="16"/>
      <c r="AB11" s="8"/>
      <c r="AC11" s="18"/>
      <c r="AD11" s="2"/>
      <c r="AE11" s="2"/>
      <c r="AF11" s="9"/>
      <c r="AG11" s="4"/>
    </row>
    <row r="12" spans="1:33" ht="15.75" x14ac:dyDescent="0.25">
      <c r="A12" s="87" t="s">
        <v>13</v>
      </c>
      <c r="B12" s="100" t="s">
        <v>58</v>
      </c>
      <c r="C12" s="101"/>
      <c r="D12" s="88">
        <v>1</v>
      </c>
      <c r="E12" s="89">
        <v>1152.4000000000001</v>
      </c>
      <c r="F12" s="90">
        <v>5</v>
      </c>
      <c r="G12" s="83">
        <v>1167.0999999999999</v>
      </c>
      <c r="H12" s="90">
        <v>2</v>
      </c>
      <c r="I12" s="90">
        <v>1161.4000000000001</v>
      </c>
      <c r="J12" s="90">
        <v>2</v>
      </c>
      <c r="K12" s="83">
        <v>1163.3</v>
      </c>
      <c r="L12" s="90"/>
      <c r="M12" s="90"/>
      <c r="N12" s="90"/>
      <c r="O12" s="90"/>
      <c r="P12" s="86">
        <f t="shared" si="0"/>
        <v>4644.2</v>
      </c>
      <c r="Q12" s="85">
        <f t="shared" si="1"/>
        <v>10</v>
      </c>
      <c r="R12" s="90">
        <f t="shared" si="2"/>
        <v>1159.75</v>
      </c>
      <c r="S12" s="7"/>
      <c r="T12" s="7"/>
      <c r="U12" s="7"/>
      <c r="V12" s="186"/>
      <c r="W12" s="189"/>
      <c r="X12" s="188"/>
      <c r="Y12" s="135"/>
      <c r="Z12" s="109"/>
      <c r="AA12" s="16"/>
      <c r="AB12" s="8"/>
      <c r="AC12" s="8"/>
      <c r="AD12" s="4"/>
      <c r="AE12" s="4"/>
      <c r="AF12" s="4"/>
      <c r="AG12" s="4"/>
    </row>
    <row r="13" spans="1:33" ht="15.75" x14ac:dyDescent="0.25">
      <c r="A13" s="87" t="s">
        <v>14</v>
      </c>
      <c r="B13" s="100" t="s">
        <v>72</v>
      </c>
      <c r="C13" s="101"/>
      <c r="D13" s="88">
        <v>2</v>
      </c>
      <c r="E13" s="89">
        <v>1163</v>
      </c>
      <c r="F13" s="90">
        <v>1</v>
      </c>
      <c r="G13" s="83">
        <v>1147.9000000000001</v>
      </c>
      <c r="H13" s="90">
        <v>1</v>
      </c>
      <c r="I13" s="90">
        <v>1133.2</v>
      </c>
      <c r="J13" s="90">
        <v>1</v>
      </c>
      <c r="K13" s="83">
        <v>1074.7</v>
      </c>
      <c r="L13" s="90"/>
      <c r="M13" s="90"/>
      <c r="N13" s="90"/>
      <c r="O13" s="90"/>
      <c r="P13" s="86">
        <f t="shared" si="0"/>
        <v>4518.8</v>
      </c>
      <c r="Q13" s="85">
        <f t="shared" si="1"/>
        <v>5</v>
      </c>
      <c r="R13" s="90">
        <f t="shared" si="2"/>
        <v>1155.45</v>
      </c>
      <c r="S13" s="7"/>
      <c r="T13" s="7"/>
      <c r="U13" s="7"/>
      <c r="V13" s="186"/>
      <c r="W13" s="179"/>
      <c r="X13" s="180"/>
      <c r="Y13" s="135"/>
      <c r="Z13" s="109"/>
      <c r="AA13" s="16"/>
      <c r="AB13" s="8"/>
      <c r="AC13" s="8"/>
      <c r="AD13" s="4"/>
      <c r="AE13" s="4"/>
      <c r="AF13" s="4"/>
      <c r="AG13" s="4"/>
    </row>
    <row r="14" spans="1:33" ht="14.25" x14ac:dyDescent="0.2">
      <c r="A14" s="14"/>
      <c r="S14" s="7"/>
      <c r="T14" s="7"/>
      <c r="U14" s="7"/>
      <c r="V14" s="186"/>
      <c r="W14" s="179"/>
      <c r="X14" s="180"/>
      <c r="Y14" s="135"/>
      <c r="Z14" s="109"/>
      <c r="AA14" s="16"/>
      <c r="AB14" s="8"/>
      <c r="AC14" s="8"/>
      <c r="AD14" s="2"/>
      <c r="AE14" s="2"/>
      <c r="AF14" s="2"/>
      <c r="AG14" s="4"/>
    </row>
    <row r="15" spans="1:33" ht="14.25" customHeight="1" x14ac:dyDescent="0.25">
      <c r="A15" s="190" t="s">
        <v>15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7"/>
      <c r="T15" s="7"/>
      <c r="U15" s="7"/>
      <c r="V15" s="186"/>
      <c r="W15" s="179"/>
      <c r="X15" s="180"/>
      <c r="Y15" s="135"/>
      <c r="Z15" s="109"/>
      <c r="AA15" s="16"/>
      <c r="AB15" s="8"/>
      <c r="AC15" s="8"/>
      <c r="AD15" s="4"/>
      <c r="AE15" s="4"/>
      <c r="AF15" s="4"/>
      <c r="AG15" s="4"/>
    </row>
    <row r="16" spans="1:33" x14ac:dyDescent="0.2">
      <c r="A16" s="22"/>
      <c r="B16" s="9" t="s">
        <v>16</v>
      </c>
      <c r="C16" s="2" t="s">
        <v>17</v>
      </c>
      <c r="D16" s="10" t="s">
        <v>2</v>
      </c>
      <c r="F16" s="10" t="s">
        <v>3</v>
      </c>
      <c r="G16" s="11"/>
      <c r="H16" s="10" t="s">
        <v>4</v>
      </c>
      <c r="I16" s="10"/>
      <c r="J16" s="10" t="s">
        <v>5</v>
      </c>
      <c r="K16" s="12"/>
      <c r="L16" s="10" t="s">
        <v>6</v>
      </c>
      <c r="M16" s="2"/>
      <c r="N16" s="10" t="s">
        <v>7</v>
      </c>
      <c r="O16" s="10"/>
      <c r="P16" s="11" t="s">
        <v>9</v>
      </c>
      <c r="Q16" s="10" t="s">
        <v>8</v>
      </c>
      <c r="R16" s="10" t="s">
        <v>10</v>
      </c>
      <c r="S16" s="7"/>
      <c r="T16" s="7"/>
      <c r="U16" s="9"/>
      <c r="V16" s="186"/>
      <c r="W16" s="181"/>
      <c r="X16" s="180"/>
      <c r="Y16" s="135"/>
      <c r="Z16" s="27"/>
      <c r="AA16" s="9"/>
      <c r="AB16" s="2"/>
      <c r="AC16" s="62"/>
      <c r="AD16" s="4"/>
      <c r="AE16" s="4"/>
      <c r="AF16" s="4"/>
      <c r="AG16" s="4"/>
    </row>
    <row r="17" spans="1:33" ht="15" x14ac:dyDescent="0.25">
      <c r="A17" s="23" t="s">
        <v>2</v>
      </c>
      <c r="B17" s="60" t="s">
        <v>67</v>
      </c>
      <c r="C17" s="99" t="s">
        <v>68</v>
      </c>
      <c r="D17" s="63">
        <v>26</v>
      </c>
      <c r="E17" s="79">
        <v>405.59999999999997</v>
      </c>
      <c r="F17" s="25">
        <v>19</v>
      </c>
      <c r="G17" s="51">
        <v>397</v>
      </c>
      <c r="H17" s="25">
        <v>24</v>
      </c>
      <c r="I17" s="25">
        <v>403.6</v>
      </c>
      <c r="J17" s="25">
        <v>26</v>
      </c>
      <c r="K17" s="25">
        <v>404.8</v>
      </c>
      <c r="L17" s="25"/>
      <c r="M17" s="25"/>
      <c r="N17" s="25"/>
      <c r="O17" s="25"/>
      <c r="P17" s="66">
        <f t="shared" ref="P17:P44" si="3">SUM(D17,F17,H17,J17,L17,N17)</f>
        <v>95</v>
      </c>
      <c r="Q17" s="80">
        <f t="shared" ref="Q17:Q44" si="4">SUM(E17,G17,I17,K17,M17,O17)</f>
        <v>1610.9999999999998</v>
      </c>
      <c r="R17" s="67">
        <f t="shared" ref="R17:R44" si="5">AVERAGE(E17,G17,I17,K17,M17,O17)</f>
        <v>402.74999999999994</v>
      </c>
      <c r="S17" s="7"/>
      <c r="T17" s="7"/>
      <c r="U17" s="106"/>
      <c r="V17" s="110"/>
      <c r="W17" s="110"/>
      <c r="X17" s="114"/>
      <c r="Y17" s="114"/>
      <c r="Z17" s="114"/>
      <c r="AA17" s="114"/>
      <c r="AB17" s="111"/>
      <c r="AC17" s="140"/>
      <c r="AD17" s="4"/>
      <c r="AE17" s="4"/>
      <c r="AF17" s="4"/>
      <c r="AG17" s="4"/>
    </row>
    <row r="18" spans="1:33" ht="15" x14ac:dyDescent="0.25">
      <c r="A18" s="23" t="s">
        <v>3</v>
      </c>
      <c r="B18" s="60" t="s">
        <v>28</v>
      </c>
      <c r="C18" s="99" t="s">
        <v>52</v>
      </c>
      <c r="D18" s="63">
        <v>24</v>
      </c>
      <c r="E18" s="79">
        <v>403.8</v>
      </c>
      <c r="F18" s="25">
        <v>26</v>
      </c>
      <c r="G18" s="51">
        <v>408.3</v>
      </c>
      <c r="H18" s="25">
        <v>20</v>
      </c>
      <c r="I18" s="25">
        <v>398.6</v>
      </c>
      <c r="J18" s="25">
        <v>24</v>
      </c>
      <c r="K18" s="25">
        <v>402.3</v>
      </c>
      <c r="L18" s="25"/>
      <c r="M18" s="25"/>
      <c r="N18" s="68"/>
      <c r="O18" s="25"/>
      <c r="P18" s="66">
        <f t="shared" si="3"/>
        <v>94</v>
      </c>
      <c r="Q18" s="80">
        <f t="shared" si="4"/>
        <v>1613</v>
      </c>
      <c r="R18" s="67">
        <f t="shared" si="5"/>
        <v>403.25</v>
      </c>
      <c r="S18" s="7"/>
      <c r="T18" s="7"/>
      <c r="U18" s="106"/>
      <c r="V18" s="110"/>
      <c r="W18" s="164"/>
      <c r="X18" s="114"/>
      <c r="Y18" s="114"/>
      <c r="Z18" s="114"/>
      <c r="AA18" s="114"/>
      <c r="AB18" s="111"/>
      <c r="AC18" s="140"/>
      <c r="AD18" s="4"/>
      <c r="AE18" s="4"/>
      <c r="AF18" s="4"/>
      <c r="AG18" s="4"/>
    </row>
    <row r="19" spans="1:33" ht="15" x14ac:dyDescent="0.25">
      <c r="A19" s="23" t="s">
        <v>4</v>
      </c>
      <c r="B19" s="65" t="s">
        <v>92</v>
      </c>
      <c r="C19" s="65" t="s">
        <v>11</v>
      </c>
      <c r="D19" s="25"/>
      <c r="E19" s="79"/>
      <c r="F19" s="25">
        <v>30</v>
      </c>
      <c r="G19" s="51">
        <v>409.5</v>
      </c>
      <c r="H19" s="25">
        <v>30</v>
      </c>
      <c r="I19" s="25">
        <v>413.8</v>
      </c>
      <c r="J19" s="25">
        <v>30</v>
      </c>
      <c r="K19" s="25">
        <v>411.4</v>
      </c>
      <c r="L19" s="25"/>
      <c r="M19" s="25"/>
      <c r="N19" s="25"/>
      <c r="O19" s="25"/>
      <c r="P19" s="66">
        <f t="shared" si="3"/>
        <v>90</v>
      </c>
      <c r="Q19" s="80">
        <f t="shared" si="4"/>
        <v>1234.6999999999998</v>
      </c>
      <c r="R19" s="67">
        <f t="shared" si="5"/>
        <v>411.56666666666661</v>
      </c>
      <c r="S19" s="7"/>
      <c r="T19" s="7"/>
      <c r="U19" s="106"/>
      <c r="V19" s="110"/>
      <c r="W19" s="166"/>
      <c r="X19" s="114"/>
      <c r="Y19" s="114"/>
      <c r="Z19" s="114"/>
      <c r="AA19" s="114"/>
      <c r="AB19" s="111"/>
      <c r="AC19" s="140"/>
      <c r="AD19" s="4"/>
      <c r="AE19" s="4"/>
      <c r="AF19" s="4"/>
      <c r="AG19" s="4"/>
    </row>
    <row r="20" spans="1:33" ht="15" x14ac:dyDescent="0.25">
      <c r="A20" s="23" t="s">
        <v>5</v>
      </c>
      <c r="B20" s="60" t="s">
        <v>46</v>
      </c>
      <c r="C20" s="99" t="s">
        <v>11</v>
      </c>
      <c r="D20" s="63">
        <v>30</v>
      </c>
      <c r="E20" s="79">
        <v>406</v>
      </c>
      <c r="F20" s="25">
        <v>20</v>
      </c>
      <c r="G20" s="51">
        <v>398.1</v>
      </c>
      <c r="H20" s="25">
        <v>22</v>
      </c>
      <c r="I20" s="25">
        <v>402.4</v>
      </c>
      <c r="J20" s="25">
        <v>13</v>
      </c>
      <c r="K20" s="25">
        <v>390.5</v>
      </c>
      <c r="L20" s="25"/>
      <c r="M20" s="25"/>
      <c r="N20" s="25"/>
      <c r="O20" s="25"/>
      <c r="P20" s="66">
        <f t="shared" si="3"/>
        <v>85</v>
      </c>
      <c r="Q20" s="80">
        <f t="shared" si="4"/>
        <v>1597</v>
      </c>
      <c r="R20" s="67">
        <f t="shared" si="5"/>
        <v>399.25</v>
      </c>
      <c r="S20" s="7"/>
      <c r="T20" s="7"/>
      <c r="U20" s="106"/>
      <c r="V20" s="110"/>
      <c r="W20" s="151"/>
      <c r="X20" s="114"/>
      <c r="Y20" s="114"/>
      <c r="Z20" s="114"/>
      <c r="AA20" s="182"/>
      <c r="AB20" s="111"/>
      <c r="AC20" s="153"/>
      <c r="AD20" s="4"/>
      <c r="AE20" s="4"/>
      <c r="AF20" s="4"/>
      <c r="AG20" s="4"/>
    </row>
    <row r="21" spans="1:33" ht="15" x14ac:dyDescent="0.25">
      <c r="A21" s="23" t="s">
        <v>6</v>
      </c>
      <c r="B21" s="60" t="s">
        <v>45</v>
      </c>
      <c r="C21" s="99" t="s">
        <v>48</v>
      </c>
      <c r="D21" s="26">
        <v>22</v>
      </c>
      <c r="E21" s="79">
        <v>402.1</v>
      </c>
      <c r="F21" s="25">
        <v>21</v>
      </c>
      <c r="G21" s="51">
        <v>402</v>
      </c>
      <c r="H21" s="25">
        <v>21</v>
      </c>
      <c r="I21" s="25">
        <v>398.6</v>
      </c>
      <c r="J21" s="25">
        <v>19</v>
      </c>
      <c r="K21" s="25">
        <v>395.4</v>
      </c>
      <c r="L21" s="25"/>
      <c r="M21" s="25"/>
      <c r="N21" s="25"/>
      <c r="O21" s="25"/>
      <c r="P21" s="66">
        <f t="shared" si="3"/>
        <v>83</v>
      </c>
      <c r="Q21" s="80">
        <f t="shared" si="4"/>
        <v>1598.1</v>
      </c>
      <c r="R21" s="67">
        <f t="shared" si="5"/>
        <v>399.52499999999998</v>
      </c>
      <c r="S21" s="7"/>
      <c r="T21" s="7"/>
      <c r="U21" s="7"/>
      <c r="V21" s="33"/>
      <c r="W21" s="110"/>
      <c r="X21" s="31"/>
      <c r="Y21" s="31"/>
      <c r="Z21" s="31"/>
      <c r="AA21" s="152"/>
      <c r="AB21" s="111"/>
      <c r="AC21" s="153"/>
      <c r="AD21" s="4"/>
      <c r="AE21" s="4"/>
      <c r="AF21" s="4"/>
      <c r="AG21" s="4"/>
    </row>
    <row r="22" spans="1:33" ht="15" x14ac:dyDescent="0.25">
      <c r="A22" s="23" t="s">
        <v>7</v>
      </c>
      <c r="B22" s="60" t="s">
        <v>22</v>
      </c>
      <c r="C22" s="99" t="s">
        <v>50</v>
      </c>
      <c r="D22" s="26">
        <v>19</v>
      </c>
      <c r="E22" s="79">
        <v>400.70000000000005</v>
      </c>
      <c r="F22" s="25">
        <v>24</v>
      </c>
      <c r="G22" s="51">
        <v>405.2</v>
      </c>
      <c r="H22" s="25">
        <v>15</v>
      </c>
      <c r="I22" s="25">
        <v>395.5</v>
      </c>
      <c r="J22" s="25">
        <v>20</v>
      </c>
      <c r="K22" s="25">
        <v>399.7</v>
      </c>
      <c r="L22" s="25"/>
      <c r="M22" s="25"/>
      <c r="N22" s="25"/>
      <c r="O22" s="25"/>
      <c r="P22" s="66">
        <f t="shared" si="3"/>
        <v>78</v>
      </c>
      <c r="Q22" s="80">
        <f t="shared" si="4"/>
        <v>1601.1000000000001</v>
      </c>
      <c r="R22" s="67">
        <f t="shared" si="5"/>
        <v>400.27500000000003</v>
      </c>
      <c r="S22" s="7"/>
      <c r="T22" s="7"/>
      <c r="U22" s="7"/>
      <c r="V22" s="33"/>
      <c r="W22" s="157"/>
      <c r="X22" s="114"/>
      <c r="Y22" s="114"/>
      <c r="Z22" s="114"/>
      <c r="AA22" s="114"/>
      <c r="AB22" s="111"/>
      <c r="AC22" s="153"/>
      <c r="AD22" s="4"/>
      <c r="AE22" s="4"/>
      <c r="AF22" s="4"/>
      <c r="AG22" s="4"/>
    </row>
    <row r="23" spans="1:33" ht="15" x14ac:dyDescent="0.25">
      <c r="A23" s="23" t="s">
        <v>13</v>
      </c>
      <c r="B23" s="60" t="s">
        <v>18</v>
      </c>
      <c r="C23" s="99" t="s">
        <v>11</v>
      </c>
      <c r="D23" s="26">
        <v>17</v>
      </c>
      <c r="E23" s="79">
        <v>397.5</v>
      </c>
      <c r="F23" s="25">
        <v>22</v>
      </c>
      <c r="G23" s="51">
        <v>402.5</v>
      </c>
      <c r="H23" s="25">
        <v>17</v>
      </c>
      <c r="I23" s="25">
        <v>396.4</v>
      </c>
      <c r="J23" s="25">
        <v>21</v>
      </c>
      <c r="K23" s="25">
        <v>401.6</v>
      </c>
      <c r="L23" s="25"/>
      <c r="M23" s="25"/>
      <c r="N23" s="25"/>
      <c r="O23" s="25"/>
      <c r="P23" s="66">
        <f t="shared" si="3"/>
        <v>77</v>
      </c>
      <c r="Q23" s="80">
        <f t="shared" si="4"/>
        <v>1598</v>
      </c>
      <c r="R23" s="67">
        <f t="shared" si="5"/>
        <v>399.5</v>
      </c>
      <c r="S23" s="7"/>
      <c r="T23" s="7"/>
      <c r="U23" s="7"/>
      <c r="V23" s="33"/>
      <c r="W23" s="151"/>
      <c r="X23" s="31"/>
      <c r="Y23" s="31"/>
      <c r="Z23" s="31"/>
      <c r="AA23" s="31"/>
      <c r="AB23" s="111"/>
      <c r="AC23" s="153"/>
      <c r="AD23" s="4"/>
      <c r="AE23" s="4"/>
      <c r="AF23" s="4"/>
      <c r="AG23" s="4"/>
    </row>
    <row r="24" spans="1:33" ht="15" x14ac:dyDescent="0.25">
      <c r="A24" s="23" t="s">
        <v>14</v>
      </c>
      <c r="B24" s="60" t="s">
        <v>26</v>
      </c>
      <c r="C24" s="99" t="s">
        <v>12</v>
      </c>
      <c r="D24" s="26">
        <v>20</v>
      </c>
      <c r="E24" s="79">
        <v>400.8</v>
      </c>
      <c r="F24" s="25">
        <v>15</v>
      </c>
      <c r="G24" s="51">
        <v>392.8</v>
      </c>
      <c r="H24" s="25">
        <v>14</v>
      </c>
      <c r="I24" s="25">
        <v>393.9</v>
      </c>
      <c r="J24" s="25">
        <v>17</v>
      </c>
      <c r="K24" s="25">
        <v>393.6</v>
      </c>
      <c r="L24" s="25"/>
      <c r="M24" s="25"/>
      <c r="N24" s="25"/>
      <c r="O24" s="25"/>
      <c r="P24" s="66">
        <f t="shared" si="3"/>
        <v>66</v>
      </c>
      <c r="Q24" s="80">
        <f t="shared" si="4"/>
        <v>1581.1</v>
      </c>
      <c r="R24" s="67">
        <f t="shared" si="5"/>
        <v>395.27499999999998</v>
      </c>
      <c r="S24" s="7"/>
      <c r="T24" s="7"/>
      <c r="U24" s="7"/>
      <c r="V24" s="158"/>
      <c r="W24" s="159"/>
      <c r="X24" s="31"/>
      <c r="Y24" s="31"/>
      <c r="Z24" s="31"/>
      <c r="AA24" s="31"/>
      <c r="AB24" s="111"/>
      <c r="AC24" s="153"/>
      <c r="AD24" s="4"/>
      <c r="AE24" s="4"/>
      <c r="AF24" s="4"/>
      <c r="AG24" s="4"/>
    </row>
    <row r="25" spans="1:33" ht="15" x14ac:dyDescent="0.25">
      <c r="A25" s="23" t="s">
        <v>19</v>
      </c>
      <c r="B25" s="60" t="s">
        <v>70</v>
      </c>
      <c r="C25" s="99" t="s">
        <v>49</v>
      </c>
      <c r="D25" s="26">
        <v>18</v>
      </c>
      <c r="E25" s="79">
        <v>399.79999999999995</v>
      </c>
      <c r="F25" s="25"/>
      <c r="G25" s="51"/>
      <c r="H25" s="25">
        <v>26</v>
      </c>
      <c r="I25" s="25">
        <v>405.5</v>
      </c>
      <c r="J25" s="25">
        <v>22</v>
      </c>
      <c r="K25" s="25">
        <v>401.6</v>
      </c>
      <c r="L25" s="25"/>
      <c r="M25" s="25"/>
      <c r="N25" s="25"/>
      <c r="O25" s="25"/>
      <c r="P25" s="66">
        <f t="shared" si="3"/>
        <v>66</v>
      </c>
      <c r="Q25" s="80">
        <f t="shared" si="4"/>
        <v>1206.9000000000001</v>
      </c>
      <c r="R25" s="67">
        <f t="shared" si="5"/>
        <v>402.3</v>
      </c>
      <c r="S25" s="7"/>
      <c r="T25" s="7"/>
      <c r="U25" s="7"/>
      <c r="V25" s="158"/>
      <c r="W25" s="160"/>
      <c r="X25" s="114"/>
      <c r="Y25" s="114"/>
      <c r="Z25" s="114"/>
      <c r="AA25" s="114"/>
      <c r="AB25" s="111"/>
      <c r="AC25" s="153"/>
      <c r="AD25" s="4"/>
      <c r="AE25" s="4"/>
      <c r="AF25" s="4"/>
      <c r="AG25" s="4"/>
    </row>
    <row r="26" spans="1:33" ht="15" x14ac:dyDescent="0.25">
      <c r="A26" s="23" t="s">
        <v>21</v>
      </c>
      <c r="B26" s="60" t="s">
        <v>33</v>
      </c>
      <c r="C26" s="99" t="s">
        <v>49</v>
      </c>
      <c r="D26" s="26">
        <v>12</v>
      </c>
      <c r="E26" s="79">
        <v>394.40000000000003</v>
      </c>
      <c r="F26" s="25">
        <v>13</v>
      </c>
      <c r="G26" s="51">
        <v>388.6</v>
      </c>
      <c r="H26" s="25">
        <v>16</v>
      </c>
      <c r="I26" s="25">
        <v>396.1</v>
      </c>
      <c r="J26" s="25">
        <v>19</v>
      </c>
      <c r="K26" s="25">
        <v>395.9</v>
      </c>
      <c r="L26" s="25"/>
      <c r="M26" s="25"/>
      <c r="N26" s="25"/>
      <c r="O26" s="25"/>
      <c r="P26" s="66">
        <f t="shared" si="3"/>
        <v>60</v>
      </c>
      <c r="Q26" s="80">
        <f t="shared" si="4"/>
        <v>1575</v>
      </c>
      <c r="R26" s="67">
        <f t="shared" si="5"/>
        <v>393.75</v>
      </c>
      <c r="S26" s="7"/>
      <c r="T26" s="7"/>
      <c r="U26" s="7"/>
      <c r="V26" s="158"/>
      <c r="W26" s="160"/>
      <c r="X26" s="31"/>
      <c r="Y26" s="31"/>
      <c r="Z26" s="31"/>
      <c r="AA26" s="31"/>
      <c r="AB26" s="111"/>
      <c r="AC26" s="153"/>
      <c r="AD26" s="4"/>
      <c r="AE26" s="4"/>
      <c r="AF26" s="4"/>
      <c r="AG26" s="4"/>
    </row>
    <row r="27" spans="1:33" ht="15" x14ac:dyDescent="0.25">
      <c r="A27" s="23" t="s">
        <v>23</v>
      </c>
      <c r="B27" s="60" t="s">
        <v>24</v>
      </c>
      <c r="C27" s="99" t="s">
        <v>52</v>
      </c>
      <c r="D27" s="26">
        <v>15</v>
      </c>
      <c r="E27" s="79">
        <v>395.8</v>
      </c>
      <c r="F27" s="25">
        <v>18</v>
      </c>
      <c r="G27" s="51">
        <v>395.1</v>
      </c>
      <c r="H27" s="25">
        <v>13</v>
      </c>
      <c r="I27" s="25">
        <v>393.4</v>
      </c>
      <c r="J27" s="25">
        <v>10</v>
      </c>
      <c r="K27" s="25">
        <v>387.3</v>
      </c>
      <c r="L27" s="25"/>
      <c r="M27" s="25"/>
      <c r="N27" s="25"/>
      <c r="O27" s="25"/>
      <c r="P27" s="66">
        <f t="shared" si="3"/>
        <v>56</v>
      </c>
      <c r="Q27" s="80">
        <f t="shared" si="4"/>
        <v>1571.6000000000001</v>
      </c>
      <c r="R27" s="67">
        <f t="shared" si="5"/>
        <v>392.90000000000003</v>
      </c>
      <c r="S27" s="7"/>
      <c r="T27" s="7"/>
      <c r="U27" s="7"/>
      <c r="V27" s="158"/>
      <c r="W27" s="159"/>
      <c r="X27" s="31"/>
      <c r="Y27" s="31"/>
      <c r="Z27" s="31"/>
      <c r="AA27" s="152"/>
      <c r="AB27" s="111"/>
      <c r="AC27" s="153"/>
      <c r="AD27" s="4"/>
      <c r="AE27" s="4"/>
      <c r="AF27" s="4"/>
      <c r="AG27" s="4"/>
    </row>
    <row r="28" spans="1:33" ht="15" x14ac:dyDescent="0.25">
      <c r="A28" s="23" t="s">
        <v>25</v>
      </c>
      <c r="B28" s="60" t="s">
        <v>74</v>
      </c>
      <c r="C28" s="99" t="s">
        <v>50</v>
      </c>
      <c r="D28" s="26">
        <v>10</v>
      </c>
      <c r="E28" s="79">
        <v>387</v>
      </c>
      <c r="F28" s="25">
        <v>17</v>
      </c>
      <c r="G28" s="51">
        <v>391.1</v>
      </c>
      <c r="H28" s="25">
        <v>19</v>
      </c>
      <c r="I28" s="25">
        <v>397.6</v>
      </c>
      <c r="J28" s="25">
        <v>8</v>
      </c>
      <c r="K28" s="25">
        <v>383.8</v>
      </c>
      <c r="L28" s="25"/>
      <c r="M28" s="25"/>
      <c r="N28" s="25"/>
      <c r="O28" s="25"/>
      <c r="P28" s="66">
        <f t="shared" si="3"/>
        <v>54</v>
      </c>
      <c r="Q28" s="80">
        <f t="shared" si="4"/>
        <v>1559.5</v>
      </c>
      <c r="R28" s="67">
        <f t="shared" si="5"/>
        <v>389.875</v>
      </c>
      <c r="S28" s="7"/>
      <c r="T28" s="7"/>
      <c r="U28" s="7"/>
      <c r="V28" s="158"/>
      <c r="W28" s="159"/>
      <c r="X28" s="31"/>
      <c r="Y28" s="31"/>
      <c r="Z28" s="31"/>
      <c r="AA28" s="152"/>
      <c r="AB28" s="111"/>
      <c r="AC28" s="153"/>
      <c r="AD28" s="4"/>
      <c r="AE28" s="4"/>
      <c r="AF28" s="4"/>
      <c r="AG28" s="4"/>
    </row>
    <row r="29" spans="1:33" ht="15" x14ac:dyDescent="0.25">
      <c r="A29" s="23" t="s">
        <v>27</v>
      </c>
      <c r="B29" s="60" t="s">
        <v>20</v>
      </c>
      <c r="C29" s="99" t="s">
        <v>12</v>
      </c>
      <c r="D29" s="26">
        <v>11</v>
      </c>
      <c r="E29" s="79">
        <v>390.7</v>
      </c>
      <c r="F29" s="25">
        <v>10</v>
      </c>
      <c r="G29" s="51">
        <v>386.9</v>
      </c>
      <c r="H29" s="25">
        <v>11</v>
      </c>
      <c r="I29" s="25">
        <v>390.7</v>
      </c>
      <c r="J29" s="25">
        <v>16</v>
      </c>
      <c r="K29" s="25">
        <v>393.5</v>
      </c>
      <c r="L29" s="25"/>
      <c r="M29" s="25"/>
      <c r="N29" s="25"/>
      <c r="O29" s="25"/>
      <c r="P29" s="66">
        <f t="shared" si="3"/>
        <v>48</v>
      </c>
      <c r="Q29" s="80">
        <f t="shared" si="4"/>
        <v>1561.8</v>
      </c>
      <c r="R29" s="67">
        <f t="shared" si="5"/>
        <v>390.45</v>
      </c>
      <c r="S29" s="7"/>
      <c r="T29" s="7"/>
      <c r="U29" s="7"/>
      <c r="V29" s="33"/>
      <c r="W29" s="110"/>
      <c r="X29" s="31"/>
      <c r="Y29" s="31"/>
      <c r="Z29" s="31"/>
      <c r="AA29" s="31"/>
      <c r="AB29" s="111"/>
      <c r="AC29" s="153"/>
      <c r="AD29" s="4"/>
      <c r="AE29" s="4"/>
      <c r="AF29" s="4"/>
    </row>
    <row r="30" spans="1:33" ht="15" x14ac:dyDescent="0.25">
      <c r="A30" s="23" t="s">
        <v>29</v>
      </c>
      <c r="B30" s="60" t="s">
        <v>78</v>
      </c>
      <c r="C30" s="99" t="s">
        <v>48</v>
      </c>
      <c r="D30" s="26">
        <v>3</v>
      </c>
      <c r="E30" s="39">
        <v>379.1</v>
      </c>
      <c r="F30" s="16">
        <v>16</v>
      </c>
      <c r="G30" s="39">
        <v>393</v>
      </c>
      <c r="H30" s="16">
        <v>9</v>
      </c>
      <c r="I30" s="16">
        <v>387.3</v>
      </c>
      <c r="J30" s="16">
        <v>14</v>
      </c>
      <c r="K30" s="16">
        <v>390.8</v>
      </c>
      <c r="L30" s="25"/>
      <c r="M30" s="25"/>
      <c r="N30" s="16"/>
      <c r="O30" s="16"/>
      <c r="P30" s="66">
        <f t="shared" si="3"/>
        <v>42</v>
      </c>
      <c r="Q30" s="80">
        <f t="shared" si="4"/>
        <v>1550.2</v>
      </c>
      <c r="R30" s="67">
        <f t="shared" si="5"/>
        <v>387.55</v>
      </c>
      <c r="S30" s="7"/>
      <c r="T30" s="7"/>
      <c r="U30" s="7"/>
      <c r="V30" s="110"/>
      <c r="W30" s="164"/>
      <c r="X30" s="114"/>
      <c r="Y30" s="114"/>
      <c r="Z30" s="114"/>
      <c r="AA30" s="114"/>
      <c r="AB30" s="111"/>
      <c r="AC30" s="153"/>
      <c r="AD30" s="4"/>
      <c r="AE30" s="4"/>
      <c r="AF30" s="4"/>
      <c r="AG30" s="4"/>
    </row>
    <row r="31" spans="1:33" ht="15" x14ac:dyDescent="0.25">
      <c r="A31" s="23" t="s">
        <v>30</v>
      </c>
      <c r="B31" s="60" t="s">
        <v>75</v>
      </c>
      <c r="C31" s="99" t="s">
        <v>68</v>
      </c>
      <c r="D31" s="26">
        <v>8</v>
      </c>
      <c r="E31" s="79">
        <v>385.8</v>
      </c>
      <c r="F31" s="25">
        <v>11</v>
      </c>
      <c r="G31" s="51">
        <v>388.1</v>
      </c>
      <c r="H31" s="25">
        <v>8</v>
      </c>
      <c r="I31" s="25">
        <v>385.3</v>
      </c>
      <c r="J31" s="25">
        <v>12</v>
      </c>
      <c r="K31" s="25">
        <v>389.6</v>
      </c>
      <c r="L31" s="25"/>
      <c r="M31" s="25"/>
      <c r="N31" s="25"/>
      <c r="O31" s="25"/>
      <c r="P31" s="66">
        <f t="shared" si="3"/>
        <v>39</v>
      </c>
      <c r="Q31" s="80">
        <f t="shared" si="4"/>
        <v>1548.8000000000002</v>
      </c>
      <c r="R31" s="67">
        <f t="shared" si="5"/>
        <v>387.20000000000005</v>
      </c>
      <c r="S31" s="7"/>
      <c r="T31" s="7"/>
      <c r="U31" s="7"/>
      <c r="V31" s="110"/>
      <c r="W31" s="151"/>
      <c r="X31" s="31"/>
      <c r="Y31" s="31"/>
      <c r="Z31" s="31"/>
      <c r="AA31" s="31"/>
      <c r="AB31" s="111"/>
      <c r="AC31" s="153"/>
      <c r="AD31" s="4"/>
      <c r="AE31" s="4"/>
    </row>
    <row r="32" spans="1:33" ht="15" x14ac:dyDescent="0.25">
      <c r="A32" s="23" t="s">
        <v>31</v>
      </c>
      <c r="B32" s="60" t="s">
        <v>73</v>
      </c>
      <c r="C32" s="99" t="s">
        <v>49</v>
      </c>
      <c r="D32" s="26">
        <v>13</v>
      </c>
      <c r="E32" s="79">
        <v>394.7</v>
      </c>
      <c r="F32" s="25">
        <v>6</v>
      </c>
      <c r="G32" s="51">
        <v>377.3</v>
      </c>
      <c r="H32" s="25">
        <v>7</v>
      </c>
      <c r="I32" s="25">
        <v>384.6</v>
      </c>
      <c r="J32" s="25">
        <v>11</v>
      </c>
      <c r="K32" s="25">
        <v>389.5</v>
      </c>
      <c r="L32" s="25"/>
      <c r="M32" s="25"/>
      <c r="N32" s="25"/>
      <c r="O32" s="25"/>
      <c r="P32" s="66">
        <f t="shared" si="3"/>
        <v>37</v>
      </c>
      <c r="Q32" s="80">
        <f t="shared" si="4"/>
        <v>1546.1</v>
      </c>
      <c r="R32" s="67">
        <f t="shared" si="5"/>
        <v>386.52499999999998</v>
      </c>
      <c r="S32" s="7"/>
      <c r="T32" s="7"/>
      <c r="U32" s="7"/>
      <c r="V32" s="33"/>
      <c r="W32" s="166"/>
      <c r="X32" s="31"/>
      <c r="Y32" s="31"/>
      <c r="Z32" s="31"/>
      <c r="AA32" s="31"/>
      <c r="AB32" s="111"/>
      <c r="AC32" s="153"/>
      <c r="AD32" s="4"/>
      <c r="AE32" s="4"/>
      <c r="AF32" s="4"/>
    </row>
    <row r="33" spans="1:33" ht="15" x14ac:dyDescent="0.25">
      <c r="A33" s="23" t="s">
        <v>32</v>
      </c>
      <c r="B33" s="60" t="s">
        <v>51</v>
      </c>
      <c r="C33" s="99" t="s">
        <v>12</v>
      </c>
      <c r="D33" s="26">
        <v>6</v>
      </c>
      <c r="E33" s="79">
        <v>384</v>
      </c>
      <c r="F33" s="25">
        <v>9</v>
      </c>
      <c r="G33" s="51">
        <v>383.4</v>
      </c>
      <c r="H33" s="25">
        <v>12</v>
      </c>
      <c r="I33" s="25">
        <v>391.2</v>
      </c>
      <c r="J33" s="25">
        <v>6</v>
      </c>
      <c r="K33" s="25">
        <v>383.4</v>
      </c>
      <c r="L33" s="25"/>
      <c r="M33" s="25"/>
      <c r="N33" s="25"/>
      <c r="O33" s="25"/>
      <c r="P33" s="66">
        <f t="shared" si="3"/>
        <v>33</v>
      </c>
      <c r="Q33" s="80">
        <f t="shared" si="4"/>
        <v>1542</v>
      </c>
      <c r="R33" s="67">
        <f t="shared" si="5"/>
        <v>385.5</v>
      </c>
      <c r="S33" s="7"/>
      <c r="T33" s="7"/>
      <c r="U33" s="7"/>
      <c r="V33" s="110"/>
      <c r="W33" s="164"/>
      <c r="X33" s="114"/>
      <c r="Y33" s="114"/>
      <c r="Z33" s="114"/>
      <c r="AA33" s="114"/>
      <c r="AB33" s="111"/>
      <c r="AC33" s="153"/>
      <c r="AD33" s="4"/>
      <c r="AE33" s="4"/>
      <c r="AF33" s="4"/>
    </row>
    <row r="34" spans="1:33" ht="15" x14ac:dyDescent="0.25">
      <c r="A34" s="23" t="s">
        <v>34</v>
      </c>
      <c r="B34" s="122" t="s">
        <v>107</v>
      </c>
      <c r="C34" s="123" t="s">
        <v>48</v>
      </c>
      <c r="D34" s="27"/>
      <c r="E34" s="31"/>
      <c r="F34" s="27"/>
      <c r="G34" s="31"/>
      <c r="H34" s="125">
        <v>18</v>
      </c>
      <c r="I34" s="26">
        <v>397.2</v>
      </c>
      <c r="J34" s="27">
        <v>15</v>
      </c>
      <c r="K34" s="26">
        <v>390.8</v>
      </c>
      <c r="L34" s="27"/>
      <c r="M34" s="26"/>
      <c r="N34" s="26"/>
      <c r="O34" s="26"/>
      <c r="P34" s="66">
        <f t="shared" si="3"/>
        <v>33</v>
      </c>
      <c r="Q34" s="80">
        <f t="shared" si="4"/>
        <v>788</v>
      </c>
      <c r="R34" s="67">
        <f t="shared" si="5"/>
        <v>394</v>
      </c>
      <c r="S34" s="7"/>
      <c r="T34" s="7"/>
      <c r="U34" s="7"/>
      <c r="V34" s="33"/>
      <c r="W34" s="157"/>
      <c r="X34" s="31"/>
      <c r="Y34" s="31"/>
      <c r="Z34" s="31"/>
      <c r="AA34" s="31"/>
      <c r="AB34" s="111"/>
      <c r="AC34" s="153"/>
      <c r="AD34" s="4"/>
      <c r="AE34" s="4"/>
      <c r="AF34" s="4"/>
    </row>
    <row r="35" spans="1:33" ht="15" x14ac:dyDescent="0.25">
      <c r="A35" s="23" t="s">
        <v>36</v>
      </c>
      <c r="B35" s="60" t="s">
        <v>71</v>
      </c>
      <c r="C35" s="99" t="s">
        <v>72</v>
      </c>
      <c r="D35" s="26">
        <v>14</v>
      </c>
      <c r="E35" s="79">
        <v>395.50000000000006</v>
      </c>
      <c r="F35" s="25">
        <v>3</v>
      </c>
      <c r="G35" s="51">
        <v>373.9</v>
      </c>
      <c r="H35" s="25">
        <v>6</v>
      </c>
      <c r="I35" s="25">
        <v>380.7</v>
      </c>
      <c r="J35" s="25">
        <v>4</v>
      </c>
      <c r="K35" s="25">
        <v>377.7</v>
      </c>
      <c r="L35" s="25"/>
      <c r="M35" s="25"/>
      <c r="N35" s="25"/>
      <c r="O35" s="25"/>
      <c r="P35" s="66">
        <f t="shared" si="3"/>
        <v>27</v>
      </c>
      <c r="Q35" s="80">
        <f t="shared" si="4"/>
        <v>1527.8000000000002</v>
      </c>
      <c r="R35" s="67">
        <f t="shared" si="5"/>
        <v>381.95000000000005</v>
      </c>
      <c r="S35" s="7"/>
      <c r="T35" s="7"/>
      <c r="U35" s="7"/>
      <c r="V35" s="33"/>
      <c r="W35" s="157"/>
      <c r="X35" s="31"/>
      <c r="Y35" s="31"/>
      <c r="Z35" s="31"/>
      <c r="AA35" s="31"/>
      <c r="AB35" s="111"/>
      <c r="AC35" s="153"/>
      <c r="AD35" s="4"/>
      <c r="AE35" s="4"/>
      <c r="AF35" s="4"/>
    </row>
    <row r="36" spans="1:33" ht="15" x14ac:dyDescent="0.25">
      <c r="A36" s="23" t="s">
        <v>37</v>
      </c>
      <c r="B36" s="60" t="s">
        <v>82</v>
      </c>
      <c r="C36" s="99" t="s">
        <v>72</v>
      </c>
      <c r="D36" s="26">
        <v>9</v>
      </c>
      <c r="E36" s="79">
        <v>386</v>
      </c>
      <c r="F36" s="25">
        <v>12</v>
      </c>
      <c r="G36" s="51">
        <v>388.2</v>
      </c>
      <c r="H36" s="25">
        <v>2</v>
      </c>
      <c r="I36" s="25">
        <v>362.7</v>
      </c>
      <c r="J36" s="25">
        <v>2</v>
      </c>
      <c r="K36" s="25">
        <v>315.7</v>
      </c>
      <c r="L36" s="25"/>
      <c r="M36" s="25"/>
      <c r="N36" s="25"/>
      <c r="O36" s="25"/>
      <c r="P36" s="66">
        <f t="shared" si="3"/>
        <v>25</v>
      </c>
      <c r="Q36" s="80">
        <f t="shared" si="4"/>
        <v>1452.6000000000001</v>
      </c>
      <c r="R36" s="67">
        <f t="shared" si="5"/>
        <v>363.15000000000003</v>
      </c>
      <c r="S36" s="7"/>
      <c r="T36" s="7"/>
      <c r="U36" s="7"/>
      <c r="V36" s="33"/>
      <c r="W36" s="160"/>
      <c r="X36" s="31"/>
      <c r="Y36" s="31"/>
      <c r="Z36" s="31"/>
      <c r="AA36" s="31"/>
      <c r="AB36" s="111"/>
      <c r="AC36" s="153"/>
      <c r="AD36" s="4"/>
      <c r="AE36" s="4"/>
      <c r="AF36" s="4"/>
    </row>
    <row r="37" spans="1:33" ht="15" x14ac:dyDescent="0.25">
      <c r="A37" s="23" t="s">
        <v>38</v>
      </c>
      <c r="B37" s="60" t="s">
        <v>35</v>
      </c>
      <c r="C37" s="99" t="s">
        <v>50</v>
      </c>
      <c r="D37" s="26">
        <v>7</v>
      </c>
      <c r="E37" s="79">
        <v>385.4</v>
      </c>
      <c r="F37" s="16">
        <v>5</v>
      </c>
      <c r="G37" s="39">
        <v>376.9</v>
      </c>
      <c r="H37" s="16">
        <v>5</v>
      </c>
      <c r="I37" s="16">
        <v>375.4</v>
      </c>
      <c r="J37" s="25">
        <v>7</v>
      </c>
      <c r="K37" s="25">
        <v>383.6</v>
      </c>
      <c r="L37" s="25"/>
      <c r="M37" s="25"/>
      <c r="N37" s="16"/>
      <c r="O37" s="16"/>
      <c r="P37" s="66">
        <f t="shared" si="3"/>
        <v>24</v>
      </c>
      <c r="Q37" s="80">
        <f t="shared" si="4"/>
        <v>1521.2999999999997</v>
      </c>
      <c r="R37" s="67">
        <f t="shared" si="5"/>
        <v>380.32499999999993</v>
      </c>
      <c r="S37" s="7"/>
      <c r="T37" s="7"/>
      <c r="U37" s="7"/>
      <c r="V37" s="110"/>
      <c r="W37" s="168"/>
      <c r="X37" s="31"/>
      <c r="Y37" s="31"/>
      <c r="Z37" s="31"/>
      <c r="AA37" s="31"/>
      <c r="AB37" s="111"/>
      <c r="AC37" s="153"/>
      <c r="AD37" s="4"/>
      <c r="AE37" s="4"/>
    </row>
    <row r="38" spans="1:33" ht="15" x14ac:dyDescent="0.25">
      <c r="A38" s="23" t="s">
        <v>39</v>
      </c>
      <c r="B38" s="60" t="s">
        <v>47</v>
      </c>
      <c r="C38" s="99" t="s">
        <v>48</v>
      </c>
      <c r="D38" s="26">
        <v>16</v>
      </c>
      <c r="E38" s="79">
        <v>396.1</v>
      </c>
      <c r="F38" s="25">
        <v>8</v>
      </c>
      <c r="G38" s="51">
        <v>384.3</v>
      </c>
      <c r="H38" s="25"/>
      <c r="I38" s="25"/>
      <c r="J38" s="25"/>
      <c r="K38" s="25"/>
      <c r="L38" s="25"/>
      <c r="M38" s="25"/>
      <c r="N38" s="25"/>
      <c r="O38" s="25"/>
      <c r="P38" s="66">
        <f t="shared" si="3"/>
        <v>24</v>
      </c>
      <c r="Q38" s="80">
        <f t="shared" si="4"/>
        <v>780.40000000000009</v>
      </c>
      <c r="R38" s="67">
        <f t="shared" si="5"/>
        <v>390.20000000000005</v>
      </c>
      <c r="S38" s="7"/>
      <c r="T38" s="7"/>
      <c r="U38" s="7"/>
      <c r="V38" s="110"/>
      <c r="W38" s="168"/>
      <c r="X38" s="31"/>
      <c r="Y38" s="31"/>
      <c r="Z38" s="31"/>
      <c r="AA38" s="31"/>
      <c r="AB38" s="111"/>
      <c r="AC38" s="153"/>
      <c r="AD38" s="4"/>
      <c r="AE38" s="4"/>
    </row>
    <row r="39" spans="1:33" ht="15" x14ac:dyDescent="0.25">
      <c r="A39" s="23" t="s">
        <v>40</v>
      </c>
      <c r="B39" s="60" t="s">
        <v>77</v>
      </c>
      <c r="C39" s="99" t="s">
        <v>72</v>
      </c>
      <c r="D39" s="26">
        <v>4</v>
      </c>
      <c r="E39" s="79">
        <v>381.5</v>
      </c>
      <c r="F39" s="25">
        <v>9</v>
      </c>
      <c r="G39" s="51">
        <v>385.8</v>
      </c>
      <c r="H39" s="25">
        <v>10</v>
      </c>
      <c r="I39" s="25">
        <v>389.8</v>
      </c>
      <c r="J39" s="25"/>
      <c r="K39" s="25"/>
      <c r="L39" s="25"/>
      <c r="M39" s="25"/>
      <c r="N39" s="25"/>
      <c r="O39" s="25"/>
      <c r="P39" s="66">
        <f t="shared" si="3"/>
        <v>23</v>
      </c>
      <c r="Q39" s="80">
        <f t="shared" si="4"/>
        <v>1157.0999999999999</v>
      </c>
      <c r="R39" s="67">
        <f t="shared" si="5"/>
        <v>385.7</v>
      </c>
      <c r="S39" s="7"/>
      <c r="T39" s="7"/>
      <c r="U39" s="7"/>
      <c r="V39" s="33"/>
      <c r="W39" s="166"/>
      <c r="X39" s="114"/>
      <c r="Y39" s="114"/>
      <c r="Z39" s="114"/>
      <c r="AA39" s="114"/>
      <c r="AB39" s="111"/>
      <c r="AC39" s="153"/>
    </row>
    <row r="40" spans="1:33" ht="15" x14ac:dyDescent="0.25">
      <c r="A40" s="23" t="s">
        <v>41</v>
      </c>
      <c r="B40" s="60" t="s">
        <v>76</v>
      </c>
      <c r="C40" s="99" t="s">
        <v>68</v>
      </c>
      <c r="D40" s="26">
        <v>5</v>
      </c>
      <c r="E40" s="79">
        <v>382.40000000000003</v>
      </c>
      <c r="F40" s="25">
        <v>4</v>
      </c>
      <c r="G40" s="51">
        <v>376.2</v>
      </c>
      <c r="H40" s="25">
        <v>4</v>
      </c>
      <c r="I40" s="25">
        <v>375.1</v>
      </c>
      <c r="J40" s="25">
        <v>9</v>
      </c>
      <c r="K40" s="25">
        <v>384</v>
      </c>
      <c r="L40" s="25"/>
      <c r="M40" s="25"/>
      <c r="N40" s="25"/>
      <c r="O40" s="25"/>
      <c r="P40" s="66">
        <f t="shared" si="3"/>
        <v>22</v>
      </c>
      <c r="Q40" s="80">
        <f t="shared" si="4"/>
        <v>1517.7</v>
      </c>
      <c r="R40" s="67">
        <f t="shared" si="5"/>
        <v>379.42500000000001</v>
      </c>
      <c r="S40" s="25"/>
      <c r="T40" s="24"/>
      <c r="U40" s="106"/>
      <c r="V40" s="110"/>
      <c r="W40" s="168"/>
      <c r="X40" s="31"/>
      <c r="Y40" s="31"/>
      <c r="Z40" s="31"/>
      <c r="AA40" s="31"/>
      <c r="AB40" s="111"/>
      <c r="AC40" s="153"/>
    </row>
    <row r="41" spans="1:33" ht="15" x14ac:dyDescent="0.25">
      <c r="A41" s="23" t="s">
        <v>104</v>
      </c>
      <c r="B41" s="60" t="s">
        <v>69</v>
      </c>
      <c r="C41" s="99" t="s">
        <v>11</v>
      </c>
      <c r="D41" s="26">
        <v>21</v>
      </c>
      <c r="E41" s="79">
        <v>401.20000000000005</v>
      </c>
      <c r="F41" s="25"/>
      <c r="G41" s="51"/>
      <c r="H41" s="25"/>
      <c r="I41" s="25"/>
      <c r="J41" s="25"/>
      <c r="K41" s="25"/>
      <c r="L41" s="25"/>
      <c r="M41" s="25"/>
      <c r="N41" s="25"/>
      <c r="O41" s="25"/>
      <c r="P41" s="66">
        <f t="shared" si="3"/>
        <v>21</v>
      </c>
      <c r="Q41" s="80">
        <f t="shared" si="4"/>
        <v>401.20000000000005</v>
      </c>
      <c r="R41" s="67">
        <f t="shared" si="5"/>
        <v>401.20000000000005</v>
      </c>
      <c r="S41" s="29"/>
      <c r="T41" s="30"/>
      <c r="U41" s="24"/>
      <c r="V41" s="62"/>
      <c r="W41" s="7"/>
      <c r="X41" s="117"/>
      <c r="Y41" s="135"/>
      <c r="Z41" s="107"/>
      <c r="AA41" s="25"/>
      <c r="AB41" s="25"/>
      <c r="AC41" s="8"/>
    </row>
    <row r="42" spans="1:33" ht="15" x14ac:dyDescent="0.25">
      <c r="A42" s="23" t="s">
        <v>105</v>
      </c>
      <c r="B42" s="65" t="s">
        <v>100</v>
      </c>
      <c r="C42" s="28" t="s">
        <v>49</v>
      </c>
      <c r="D42" s="25"/>
      <c r="E42" s="79"/>
      <c r="F42" s="69">
        <v>14</v>
      </c>
      <c r="G42" s="51">
        <v>392.4</v>
      </c>
      <c r="H42" s="25"/>
      <c r="I42" s="25"/>
      <c r="J42" s="25"/>
      <c r="K42" s="25"/>
      <c r="L42" s="25"/>
      <c r="M42" s="25"/>
      <c r="N42" s="25"/>
      <c r="O42" s="25"/>
      <c r="P42" s="66">
        <f t="shared" si="3"/>
        <v>14</v>
      </c>
      <c r="Q42" s="80">
        <f t="shared" si="4"/>
        <v>392.4</v>
      </c>
      <c r="R42" s="67">
        <f t="shared" si="5"/>
        <v>392.4</v>
      </c>
      <c r="S42" s="29"/>
      <c r="T42" s="29"/>
      <c r="U42" s="29"/>
      <c r="V42" s="62"/>
      <c r="W42" s="178"/>
      <c r="X42" s="108"/>
      <c r="Y42" s="135"/>
      <c r="Z42" s="120"/>
    </row>
    <row r="43" spans="1:33" ht="15" x14ac:dyDescent="0.25">
      <c r="A43" s="23" t="s">
        <v>106</v>
      </c>
      <c r="B43" s="24" t="s">
        <v>102</v>
      </c>
      <c r="C43" s="24" t="s">
        <v>52</v>
      </c>
      <c r="D43" s="26"/>
      <c r="E43" s="31"/>
      <c r="F43" s="26">
        <v>2</v>
      </c>
      <c r="G43" s="31">
        <v>363.7</v>
      </c>
      <c r="H43" s="124">
        <v>3</v>
      </c>
      <c r="I43" s="124">
        <v>369.4</v>
      </c>
      <c r="J43" s="124">
        <v>3</v>
      </c>
      <c r="K43" s="124">
        <v>373.7</v>
      </c>
      <c r="L43" s="26"/>
      <c r="M43" s="26"/>
      <c r="N43" s="26"/>
      <c r="O43" s="26"/>
      <c r="P43" s="66">
        <f t="shared" si="3"/>
        <v>8</v>
      </c>
      <c r="Q43" s="80">
        <f t="shared" si="4"/>
        <v>1106.8</v>
      </c>
      <c r="R43" s="67">
        <f t="shared" si="5"/>
        <v>368.93333333333334</v>
      </c>
      <c r="V43" s="62"/>
      <c r="W43" s="110"/>
      <c r="X43" s="117"/>
      <c r="Y43" s="107"/>
      <c r="Z43" s="120"/>
      <c r="AB43" s="9"/>
      <c r="AC43" s="9"/>
      <c r="AD43" s="34"/>
      <c r="AE43" s="2"/>
      <c r="AF43" s="2"/>
    </row>
    <row r="44" spans="1:33" ht="15" x14ac:dyDescent="0.25">
      <c r="A44" s="23" t="s">
        <v>108</v>
      </c>
      <c r="B44" s="60" t="s">
        <v>42</v>
      </c>
      <c r="C44" s="99" t="s">
        <v>52</v>
      </c>
      <c r="D44" s="26">
        <v>2</v>
      </c>
      <c r="E44" s="51">
        <v>352.79999999999995</v>
      </c>
      <c r="F44" s="25"/>
      <c r="G44" s="51"/>
      <c r="H44" s="25"/>
      <c r="I44" s="25"/>
      <c r="J44" s="25"/>
      <c r="K44" s="25"/>
      <c r="L44" s="25"/>
      <c r="M44" s="25"/>
      <c r="N44" s="25"/>
      <c r="O44" s="25"/>
      <c r="P44" s="66">
        <f t="shared" si="3"/>
        <v>2</v>
      </c>
      <c r="Q44" s="80">
        <f t="shared" si="4"/>
        <v>352.79999999999995</v>
      </c>
      <c r="R44" s="67">
        <f t="shared" si="5"/>
        <v>352.79999999999995</v>
      </c>
      <c r="V44" s="62"/>
      <c r="W44" s="110"/>
      <c r="X44" s="118"/>
      <c r="Y44" s="120"/>
      <c r="AB44" s="35"/>
      <c r="AD44" s="20"/>
      <c r="AE44" s="4"/>
      <c r="AF44" s="4"/>
    </row>
    <row r="45" spans="1:33" x14ac:dyDescent="0.2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W45" s="110"/>
      <c r="X45" s="118"/>
      <c r="Y45" s="120"/>
      <c r="AB45" s="4"/>
      <c r="AD45" s="20"/>
      <c r="AE45" s="4"/>
      <c r="AF45" s="4"/>
    </row>
    <row r="46" spans="1:33" x14ac:dyDescent="0.2">
      <c r="A46" s="23"/>
      <c r="B46" s="33"/>
      <c r="C46" s="33"/>
      <c r="D46" s="27"/>
      <c r="E46" s="31"/>
      <c r="F46" s="27"/>
      <c r="G46" s="31"/>
      <c r="H46" s="27"/>
      <c r="I46" s="26"/>
      <c r="J46" s="27"/>
      <c r="K46" s="26"/>
      <c r="L46" s="27"/>
      <c r="M46" s="26"/>
      <c r="N46" s="26"/>
      <c r="O46" s="26"/>
      <c r="P46" s="32"/>
      <c r="Q46" s="27"/>
      <c r="V46" s="110"/>
      <c r="W46" s="118"/>
      <c r="X46" s="120"/>
      <c r="AB46" s="35"/>
      <c r="AD46" s="20"/>
      <c r="AE46" s="4"/>
      <c r="AF46" s="4"/>
    </row>
    <row r="47" spans="1:33" x14ac:dyDescent="0.2">
      <c r="A47" s="23"/>
      <c r="B47" s="1"/>
      <c r="C47" s="1"/>
      <c r="G47" s="15"/>
      <c r="H47" s="5"/>
      <c r="I47" s="5"/>
      <c r="J47" s="27"/>
      <c r="K47" s="26"/>
      <c r="L47" s="27"/>
      <c r="M47" s="26"/>
      <c r="N47" s="5"/>
      <c r="O47" s="5"/>
      <c r="P47" s="32"/>
      <c r="Q47" s="27"/>
      <c r="AB47" s="20"/>
      <c r="AC47" s="4"/>
      <c r="AD47" s="4"/>
      <c r="AF47" s="4"/>
      <c r="AG47" s="4"/>
    </row>
    <row r="48" spans="1:33" x14ac:dyDescent="0.2">
      <c r="A48" s="23"/>
      <c r="B48" s="33"/>
      <c r="C48" s="33"/>
      <c r="D48" s="27"/>
      <c r="E48" s="31"/>
      <c r="F48" s="27"/>
      <c r="G48" s="31"/>
      <c r="H48" s="27"/>
      <c r="I48" s="26"/>
      <c r="J48" s="27"/>
      <c r="K48" s="26"/>
      <c r="L48" s="27"/>
      <c r="M48" s="26"/>
      <c r="N48" s="26"/>
      <c r="O48" s="26"/>
      <c r="P48" s="32"/>
      <c r="Q48" s="27"/>
      <c r="Z48" s="9"/>
      <c r="AA48" s="9"/>
      <c r="AB48" s="34"/>
      <c r="AC48" s="2"/>
      <c r="AD48" s="2"/>
      <c r="AE48" s="2"/>
      <c r="AF48" s="9"/>
      <c r="AG48" s="4"/>
    </row>
    <row r="49" spans="1:33" x14ac:dyDescent="0.2">
      <c r="D49"/>
      <c r="E49" s="64"/>
      <c r="F49"/>
      <c r="G49" s="36"/>
      <c r="H49"/>
      <c r="I49"/>
      <c r="J49"/>
      <c r="K49"/>
      <c r="L49"/>
      <c r="M49"/>
      <c r="N49"/>
      <c r="O49"/>
      <c r="P49" s="36"/>
      <c r="Q49"/>
      <c r="R49" s="1"/>
      <c r="Z49" s="9"/>
      <c r="AA49" s="9"/>
      <c r="AB49" s="34"/>
      <c r="AC49" s="2"/>
      <c r="AD49" s="2"/>
      <c r="AE49" s="2"/>
      <c r="AF49" s="2"/>
      <c r="AG49" s="4"/>
    </row>
    <row r="50" spans="1:33" x14ac:dyDescent="0.2">
      <c r="A50" s="37"/>
      <c r="D50"/>
      <c r="E50" s="64"/>
      <c r="F50"/>
      <c r="G50" s="36"/>
      <c r="H50"/>
      <c r="I50"/>
      <c r="J50"/>
      <c r="K50"/>
      <c r="L50"/>
      <c r="M50"/>
      <c r="N50"/>
      <c r="O50"/>
      <c r="P50" s="36"/>
      <c r="Q50"/>
      <c r="R50" s="1"/>
      <c r="Z50" s="35"/>
      <c r="AB50" s="20"/>
      <c r="AC50" s="4"/>
      <c r="AD50" s="4"/>
      <c r="AF50" s="4"/>
      <c r="AG50" s="4"/>
    </row>
    <row r="51" spans="1:33" x14ac:dyDescent="0.2">
      <c r="A51" s="37"/>
      <c r="D51"/>
      <c r="E51" s="64"/>
      <c r="F51"/>
      <c r="G51" s="36"/>
      <c r="H51"/>
      <c r="I51"/>
      <c r="J51"/>
      <c r="K51"/>
      <c r="L51"/>
      <c r="M51"/>
      <c r="N51"/>
      <c r="O51"/>
      <c r="P51" s="36"/>
      <c r="Q51"/>
      <c r="R51" s="1"/>
      <c r="Z51" s="4"/>
      <c r="AB51" s="20"/>
      <c r="AC51" s="4"/>
      <c r="AD51" s="4"/>
      <c r="AF51" s="4"/>
      <c r="AG51" s="4"/>
    </row>
    <row r="52" spans="1:33" x14ac:dyDescent="0.2">
      <c r="A52" s="38"/>
      <c r="D52"/>
      <c r="E52" s="64"/>
      <c r="F52"/>
      <c r="G52" s="36"/>
      <c r="H52"/>
      <c r="I52"/>
      <c r="J52"/>
      <c r="K52"/>
      <c r="L52"/>
      <c r="M52"/>
      <c r="N52"/>
      <c r="O52"/>
      <c r="P52" s="36"/>
      <c r="Q52"/>
      <c r="R52" s="1"/>
      <c r="Z52" s="35"/>
      <c r="AB52" s="20"/>
      <c r="AC52" s="4"/>
      <c r="AD52" s="4"/>
      <c r="AF52" s="4"/>
      <c r="AG52" s="4"/>
    </row>
    <row r="53" spans="1:33" x14ac:dyDescent="0.2">
      <c r="A53" s="37"/>
      <c r="D53"/>
      <c r="E53" s="64"/>
      <c r="F53"/>
      <c r="G53" s="36"/>
      <c r="H53"/>
      <c r="I53"/>
      <c r="J53"/>
      <c r="K53"/>
      <c r="L53"/>
      <c r="M53"/>
      <c r="N53"/>
      <c r="O53"/>
      <c r="P53" s="36"/>
      <c r="Q53"/>
      <c r="R53" s="1"/>
      <c r="Z53" s="4"/>
      <c r="AB53" s="20"/>
      <c r="AC53" s="4"/>
      <c r="AD53" s="4"/>
      <c r="AF53" s="4"/>
      <c r="AG53" s="4"/>
    </row>
    <row r="54" spans="1:33" ht="15" x14ac:dyDescent="0.25">
      <c r="A54" s="37"/>
      <c r="B54" s="14"/>
      <c r="C54" s="8"/>
      <c r="D54" s="17"/>
      <c r="F54" s="17"/>
      <c r="G54" s="39"/>
      <c r="H54" s="17"/>
      <c r="I54" s="16"/>
      <c r="J54" s="16"/>
      <c r="K54" s="16"/>
      <c r="L54" s="16"/>
      <c r="M54" s="16"/>
      <c r="N54" s="16"/>
      <c r="O54" s="16"/>
      <c r="P54" s="39"/>
      <c r="Q54" s="16"/>
      <c r="S54" s="16"/>
      <c r="T54" s="16"/>
      <c r="U54" s="16"/>
      <c r="V54" s="16"/>
      <c r="Z54" s="35"/>
      <c r="AB54" s="20"/>
      <c r="AC54" s="4"/>
      <c r="AD54" s="4"/>
      <c r="AF54" s="4"/>
      <c r="AG54" s="4"/>
    </row>
    <row r="55" spans="1:33" ht="15" x14ac:dyDescent="0.25">
      <c r="A55" s="37"/>
      <c r="B55" s="14"/>
      <c r="C55" s="20"/>
      <c r="D55" s="17"/>
      <c r="F55" s="17"/>
      <c r="G55" s="39"/>
      <c r="H55" s="17"/>
      <c r="I55" s="16"/>
      <c r="J55" s="40"/>
      <c r="K55" s="16"/>
      <c r="L55" s="16"/>
      <c r="M55" s="16"/>
      <c r="N55" s="16"/>
      <c r="O55" s="16"/>
      <c r="P55" s="39"/>
      <c r="Q55" s="16"/>
      <c r="R55" s="19"/>
      <c r="S55" s="16"/>
      <c r="T55" s="16"/>
      <c r="U55" s="16"/>
      <c r="V55" s="16"/>
      <c r="Z55" s="4"/>
      <c r="AB55" s="20"/>
      <c r="AC55" s="4"/>
      <c r="AD55" s="4"/>
      <c r="AF55" s="4"/>
      <c r="AG55" s="4"/>
    </row>
    <row r="56" spans="1:33" x14ac:dyDescent="0.2">
      <c r="A56" s="37"/>
      <c r="C56" s="41"/>
      <c r="T56" s="4"/>
      <c r="U56" s="4"/>
      <c r="V56" s="20"/>
      <c r="Z56" s="35"/>
      <c r="AB56" s="20"/>
      <c r="AC56" s="4"/>
      <c r="AD56" s="4"/>
      <c r="AF56" s="4"/>
      <c r="AG56" s="4"/>
    </row>
    <row r="57" spans="1:33" x14ac:dyDescent="0.2">
      <c r="A57" s="37"/>
      <c r="C57" s="41"/>
      <c r="T57" s="4"/>
      <c r="U57" s="4"/>
      <c r="V57" s="20"/>
      <c r="Z57" s="4"/>
      <c r="AB57" s="20"/>
      <c r="AC57" s="4"/>
      <c r="AD57" s="4"/>
      <c r="AF57" s="4"/>
      <c r="AG57" s="4"/>
    </row>
    <row r="58" spans="1:33" x14ac:dyDescent="0.2">
      <c r="A58" s="37"/>
      <c r="C58" s="42"/>
      <c r="T58" s="4"/>
      <c r="U58" s="4"/>
      <c r="V58" s="20"/>
      <c r="Z58" s="35"/>
      <c r="AB58" s="20"/>
      <c r="AC58" s="4"/>
      <c r="AD58" s="4"/>
      <c r="AF58" s="4"/>
      <c r="AG58" s="4"/>
    </row>
    <row r="59" spans="1:33" x14ac:dyDescent="0.2">
      <c r="A59" s="37"/>
      <c r="E59" s="43"/>
      <c r="T59" s="4"/>
      <c r="U59" s="4"/>
      <c r="V59" s="20"/>
      <c r="Z59" s="4"/>
      <c r="AB59" s="20"/>
      <c r="AC59" s="4"/>
      <c r="AD59" s="4"/>
      <c r="AF59" s="4"/>
      <c r="AG59" s="4"/>
    </row>
    <row r="60" spans="1:33" x14ac:dyDescent="0.2">
      <c r="A60" s="37"/>
      <c r="C60" s="41"/>
      <c r="T60" s="4"/>
      <c r="U60" s="4"/>
      <c r="V60" s="20"/>
      <c r="Z60" s="35"/>
      <c r="AB60" s="20"/>
      <c r="AC60" s="4"/>
      <c r="AD60" s="4"/>
      <c r="AF60" s="4"/>
      <c r="AG60" s="4"/>
    </row>
    <row r="61" spans="1:33" x14ac:dyDescent="0.2">
      <c r="A61" s="37"/>
      <c r="C61" s="42"/>
      <c r="T61" s="4"/>
      <c r="U61" s="4"/>
      <c r="V61" s="20"/>
      <c r="Z61" s="4"/>
      <c r="AB61" s="20"/>
      <c r="AC61" s="4"/>
      <c r="AD61" s="4"/>
      <c r="AF61" s="4"/>
      <c r="AG61" s="4"/>
    </row>
    <row r="62" spans="1:33" x14ac:dyDescent="0.2">
      <c r="A62" s="37"/>
      <c r="T62" s="4"/>
      <c r="U62" s="4"/>
      <c r="V62" s="20"/>
      <c r="Z62" s="35"/>
      <c r="AB62" s="20"/>
      <c r="AC62" s="4"/>
      <c r="AD62" s="4"/>
      <c r="AF62" s="4"/>
      <c r="AG62" s="4"/>
    </row>
    <row r="63" spans="1:33" x14ac:dyDescent="0.2">
      <c r="A63" s="37"/>
      <c r="C63" s="42"/>
      <c r="T63" s="4"/>
      <c r="U63" s="4"/>
      <c r="V63" s="20"/>
      <c r="Z63" s="4"/>
      <c r="AB63" s="20"/>
      <c r="AC63" s="4"/>
      <c r="AD63" s="4"/>
      <c r="AF63" s="4"/>
      <c r="AG63" s="4"/>
    </row>
    <row r="64" spans="1:33" x14ac:dyDescent="0.2">
      <c r="A64" s="37"/>
      <c r="C64" s="42"/>
      <c r="T64" s="4"/>
      <c r="U64" s="4"/>
      <c r="V64" s="20"/>
      <c r="Z64" s="35"/>
      <c r="AB64" s="20"/>
      <c r="AC64" s="4"/>
      <c r="AD64" s="4"/>
      <c r="AF64" s="4"/>
      <c r="AG64" s="4"/>
    </row>
    <row r="65" spans="1:33" x14ac:dyDescent="0.2">
      <c r="A65" s="37"/>
      <c r="C65" s="42"/>
      <c r="T65" s="4"/>
      <c r="U65" s="4"/>
      <c r="V65" s="20"/>
      <c r="Z65" s="4"/>
      <c r="AB65" s="20"/>
      <c r="AC65" s="4"/>
      <c r="AD65" s="4"/>
      <c r="AF65" s="4"/>
      <c r="AG65" s="4"/>
    </row>
    <row r="66" spans="1:33" x14ac:dyDescent="0.2">
      <c r="A66" s="37"/>
      <c r="E66" s="44"/>
      <c r="T66" s="4"/>
      <c r="U66" s="4"/>
      <c r="V66" s="20"/>
      <c r="Z66" s="35"/>
      <c r="AB66" s="20"/>
      <c r="AC66" s="4"/>
      <c r="AD66" s="4"/>
      <c r="AF66" s="4"/>
      <c r="AG66" s="4"/>
    </row>
    <row r="67" spans="1:33" x14ac:dyDescent="0.2">
      <c r="A67" s="37"/>
      <c r="E67" s="43"/>
      <c r="T67" s="4"/>
      <c r="U67" s="4"/>
      <c r="V67" s="20"/>
      <c r="Z67" s="4"/>
      <c r="AB67" s="20"/>
      <c r="AC67" s="4"/>
      <c r="AD67" s="4"/>
      <c r="AF67" s="4"/>
      <c r="AG67" s="4"/>
    </row>
    <row r="68" spans="1:33" x14ac:dyDescent="0.2">
      <c r="A68" s="37"/>
      <c r="E68" s="43"/>
      <c r="T68" s="4"/>
      <c r="U68" s="4"/>
      <c r="V68" s="20"/>
      <c r="Z68" s="35"/>
      <c r="AB68" s="20"/>
      <c r="AC68" s="4"/>
      <c r="AD68" s="4"/>
      <c r="AF68" s="4"/>
      <c r="AG68" s="4"/>
    </row>
    <row r="69" spans="1:33" x14ac:dyDescent="0.2">
      <c r="A69" s="37"/>
      <c r="E69" s="43"/>
      <c r="N69" s="45"/>
      <c r="T69" s="4"/>
      <c r="U69" s="4"/>
      <c r="V69" s="20"/>
      <c r="Z69" s="4"/>
      <c r="AB69" s="20"/>
      <c r="AC69" s="4"/>
      <c r="AD69" s="4"/>
      <c r="AF69" s="4"/>
    </row>
    <row r="70" spans="1:33" x14ac:dyDescent="0.2">
      <c r="A70" s="37"/>
      <c r="C70" s="42"/>
      <c r="T70" s="4"/>
      <c r="U70" s="4"/>
      <c r="V70" s="20"/>
      <c r="Z70" s="4"/>
      <c r="AB70" s="20"/>
      <c r="AC70" s="4"/>
      <c r="AD70" s="4"/>
      <c r="AF70" s="4"/>
    </row>
    <row r="71" spans="1:33" x14ac:dyDescent="0.2">
      <c r="A71" s="37"/>
      <c r="E71" s="43"/>
      <c r="L71" s="45"/>
      <c r="R71" s="19"/>
      <c r="T71" s="4"/>
      <c r="U71" s="4"/>
      <c r="V71" s="20"/>
    </row>
    <row r="72" spans="1:33" x14ac:dyDescent="0.2">
      <c r="A72" s="37"/>
      <c r="E72" s="43"/>
      <c r="T72" s="4"/>
      <c r="U72" s="4"/>
      <c r="V72" s="20"/>
    </row>
    <row r="73" spans="1:33" x14ac:dyDescent="0.2">
      <c r="A73" s="37"/>
      <c r="E73" s="43"/>
      <c r="T73" s="4"/>
      <c r="U73" s="4"/>
      <c r="V73" s="20"/>
    </row>
    <row r="74" spans="1:33" x14ac:dyDescent="0.2">
      <c r="A74" s="37"/>
      <c r="T74" s="4"/>
      <c r="U74" s="4"/>
      <c r="V74" s="20"/>
    </row>
    <row r="75" spans="1:33" x14ac:dyDescent="0.2">
      <c r="A75" s="37"/>
      <c r="C75" s="42"/>
      <c r="E75" s="43"/>
      <c r="T75" s="4"/>
      <c r="U75" s="4"/>
      <c r="V75" s="20"/>
    </row>
  </sheetData>
  <sheetProtection selectLockedCells="1" selectUnlockedCells="1"/>
  <sortState ref="B17:Q44">
    <sortCondition descending="1" ref="P17:P44"/>
    <sortCondition descending="1" ref="Q17:Q44"/>
  </sortState>
  <mergeCells count="5">
    <mergeCell ref="A15:R15"/>
    <mergeCell ref="A45:S45"/>
    <mergeCell ref="A2:R2"/>
    <mergeCell ref="A4:R4"/>
    <mergeCell ref="B5:C5"/>
  </mergeCells>
  <pageMargins left="0.11805555555555555" right="0.11805555555555555" top="0.15763888888888888" bottom="0.15763888888888888" header="0.51180555555555551" footer="0.51180555555555551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90" zoomScaleNormal="90" workbookViewId="0">
      <selection activeCell="I22" sqref="I22"/>
    </sheetView>
  </sheetViews>
  <sheetFormatPr defaultColWidth="10.28515625" defaultRowHeight="15" x14ac:dyDescent="0.25"/>
  <cols>
    <col min="1" max="1" width="3.85546875" style="46" bestFit="1" customWidth="1"/>
    <col min="2" max="2" width="19" style="8" customWidth="1"/>
    <col min="3" max="3" width="24.140625" style="16" bestFit="1" customWidth="1"/>
    <col min="4" max="4" width="13.5703125" style="16" bestFit="1" customWidth="1"/>
    <col min="5" max="7" width="7" style="16" bestFit="1" customWidth="1"/>
    <col min="8" max="8" width="8" style="61" bestFit="1" customWidth="1"/>
    <col min="9" max="9" width="10.28515625" style="17" customWidth="1"/>
    <col min="10" max="10" width="7" style="8" customWidth="1"/>
    <col min="11" max="11" width="3.85546875" style="8" bestFit="1" customWidth="1"/>
    <col min="12" max="12" width="18.85546875" style="8" bestFit="1" customWidth="1"/>
    <col min="13" max="13" width="24.140625" style="21" bestFit="1" customWidth="1"/>
    <col min="14" max="14" width="7.7109375" style="8" bestFit="1" customWidth="1"/>
    <col min="15" max="17" width="10.28515625" style="8"/>
    <col min="18" max="18" width="10.7109375" style="8" customWidth="1"/>
    <col min="19" max="16384" width="10.28515625" style="8"/>
  </cols>
  <sheetData>
    <row r="1" spans="1:24" x14ac:dyDescent="0.25">
      <c r="A1" s="199" t="s">
        <v>66</v>
      </c>
      <c r="B1" s="199"/>
      <c r="C1" s="199"/>
      <c r="D1" s="199"/>
      <c r="E1" s="199"/>
      <c r="F1" s="199"/>
      <c r="G1" s="199"/>
      <c r="H1" s="199"/>
      <c r="I1" s="199"/>
      <c r="J1" s="199"/>
      <c r="S1" s="16"/>
      <c r="T1" s="47"/>
      <c r="U1" s="16"/>
      <c r="V1" s="16"/>
      <c r="W1" s="16"/>
      <c r="X1" s="16"/>
    </row>
    <row r="2" spans="1:24" x14ac:dyDescent="0.25">
      <c r="R2" s="48"/>
      <c r="S2" s="17"/>
      <c r="T2" s="17"/>
      <c r="U2" s="49"/>
      <c r="V2" s="49"/>
      <c r="W2" s="49"/>
      <c r="X2" s="17"/>
    </row>
    <row r="3" spans="1:24" x14ac:dyDescent="0.25">
      <c r="U3" s="16"/>
      <c r="V3" s="16"/>
      <c r="W3" s="16"/>
      <c r="X3" s="16"/>
    </row>
    <row r="4" spans="1:24" x14ac:dyDescent="0.25">
      <c r="B4" s="200" t="s">
        <v>0</v>
      </c>
      <c r="C4" s="201"/>
      <c r="U4" s="16"/>
      <c r="V4" s="16"/>
      <c r="W4" s="16"/>
      <c r="X4" s="16"/>
    </row>
    <row r="5" spans="1:24" ht="15.75" x14ac:dyDescent="0.25">
      <c r="A5" s="92"/>
      <c r="B5" s="93" t="s">
        <v>80</v>
      </c>
      <c r="C5" s="94"/>
      <c r="D5" s="94"/>
      <c r="E5" s="94"/>
      <c r="F5" s="94">
        <v>1</v>
      </c>
      <c r="G5" s="94">
        <v>2</v>
      </c>
      <c r="H5" s="94">
        <v>3</v>
      </c>
      <c r="I5" s="95" t="s">
        <v>8</v>
      </c>
      <c r="J5" s="95" t="s">
        <v>9</v>
      </c>
      <c r="U5" s="16"/>
      <c r="V5" s="16"/>
      <c r="W5" s="16"/>
      <c r="X5" s="16"/>
    </row>
    <row r="6" spans="1:24" ht="15.75" x14ac:dyDescent="0.25">
      <c r="A6" s="59">
        <v>1</v>
      </c>
      <c r="B6" s="196" t="s">
        <v>53</v>
      </c>
      <c r="C6" s="195"/>
      <c r="D6" s="90"/>
      <c r="E6" s="90"/>
      <c r="F6" s="96">
        <v>406</v>
      </c>
      <c r="G6" s="96">
        <v>401.2</v>
      </c>
      <c r="H6" s="96">
        <v>397.5</v>
      </c>
      <c r="I6" s="97">
        <f>SUM(F6:H6)</f>
        <v>1204.7</v>
      </c>
      <c r="J6" s="98">
        <v>10</v>
      </c>
      <c r="U6" s="16"/>
      <c r="V6" s="16"/>
      <c r="W6" s="16"/>
      <c r="X6" s="16"/>
    </row>
    <row r="7" spans="1:24" ht="15.75" x14ac:dyDescent="0.25">
      <c r="A7" s="59">
        <v>2</v>
      </c>
      <c r="B7" s="196" t="s">
        <v>55</v>
      </c>
      <c r="C7" s="195"/>
      <c r="D7" s="90"/>
      <c r="E7" s="90"/>
      <c r="F7" s="96">
        <v>399.8</v>
      </c>
      <c r="G7" s="96">
        <v>394.7</v>
      </c>
      <c r="H7" s="96">
        <v>394.4</v>
      </c>
      <c r="I7" s="97">
        <f t="shared" ref="I7:I13" si="0">SUM(F7:H7)</f>
        <v>1188.9000000000001</v>
      </c>
      <c r="J7" s="98">
        <v>8</v>
      </c>
      <c r="U7" s="16"/>
      <c r="V7" s="16"/>
      <c r="W7" s="16"/>
      <c r="X7" s="16"/>
    </row>
    <row r="8" spans="1:24" ht="15.75" x14ac:dyDescent="0.25">
      <c r="A8" s="59">
        <v>3</v>
      </c>
      <c r="B8" s="196" t="s">
        <v>54</v>
      </c>
      <c r="C8" s="195"/>
      <c r="D8" s="90"/>
      <c r="E8" s="90"/>
      <c r="F8" s="96">
        <v>402.1</v>
      </c>
      <c r="G8" s="96">
        <v>396.1</v>
      </c>
      <c r="H8" s="96">
        <v>379.1</v>
      </c>
      <c r="I8" s="97">
        <f t="shared" si="0"/>
        <v>1177.3000000000002</v>
      </c>
      <c r="J8" s="98">
        <v>6</v>
      </c>
      <c r="U8" s="16"/>
      <c r="V8" s="16"/>
      <c r="W8" s="16"/>
      <c r="X8" s="16"/>
    </row>
    <row r="9" spans="1:24" ht="15.75" x14ac:dyDescent="0.25">
      <c r="A9" s="59">
        <v>4</v>
      </c>
      <c r="B9" s="196" t="s">
        <v>57</v>
      </c>
      <c r="C9" s="195"/>
      <c r="D9" s="90"/>
      <c r="E9" s="90"/>
      <c r="F9" s="96">
        <v>400.8</v>
      </c>
      <c r="G9" s="96">
        <v>390.7</v>
      </c>
      <c r="H9" s="96">
        <v>384</v>
      </c>
      <c r="I9" s="97">
        <f t="shared" si="0"/>
        <v>1175.5</v>
      </c>
      <c r="J9" s="98">
        <v>5</v>
      </c>
      <c r="U9" s="16"/>
      <c r="V9" s="16"/>
      <c r="W9" s="16"/>
      <c r="X9" s="16"/>
    </row>
    <row r="10" spans="1:24" ht="15.75" x14ac:dyDescent="0.25">
      <c r="A10" s="59">
        <v>5</v>
      </c>
      <c r="B10" s="196" t="s">
        <v>81</v>
      </c>
      <c r="C10" s="195"/>
      <c r="D10" s="90"/>
      <c r="E10" s="90"/>
      <c r="F10" s="96">
        <v>405.6</v>
      </c>
      <c r="G10" s="96">
        <v>385.8</v>
      </c>
      <c r="H10" s="96">
        <v>382.4</v>
      </c>
      <c r="I10" s="97">
        <f t="shared" si="0"/>
        <v>1173.8000000000002</v>
      </c>
      <c r="J10" s="98">
        <v>4</v>
      </c>
      <c r="U10" s="16"/>
      <c r="V10" s="16"/>
      <c r="W10" s="16"/>
      <c r="X10" s="16"/>
    </row>
    <row r="11" spans="1:24" ht="15.75" x14ac:dyDescent="0.25">
      <c r="A11" s="59">
        <v>6</v>
      </c>
      <c r="B11" s="196" t="s">
        <v>56</v>
      </c>
      <c r="C11" s="195"/>
      <c r="D11" s="90"/>
      <c r="E11" s="90"/>
      <c r="F11" s="96">
        <v>400.7</v>
      </c>
      <c r="G11" s="96">
        <v>387</v>
      </c>
      <c r="H11" s="96">
        <v>385.4</v>
      </c>
      <c r="I11" s="97">
        <f t="shared" si="0"/>
        <v>1173.0999999999999</v>
      </c>
      <c r="J11" s="98">
        <v>3</v>
      </c>
      <c r="U11" s="16"/>
      <c r="V11" s="16"/>
      <c r="W11" s="16"/>
      <c r="X11" s="16"/>
    </row>
    <row r="12" spans="1:24" ht="15.75" x14ac:dyDescent="0.25">
      <c r="A12" s="59">
        <v>7</v>
      </c>
      <c r="B12" s="196" t="s">
        <v>72</v>
      </c>
      <c r="C12" s="195"/>
      <c r="D12" s="94"/>
      <c r="E12" s="90"/>
      <c r="F12" s="96">
        <v>395.5</v>
      </c>
      <c r="G12" s="96">
        <v>386</v>
      </c>
      <c r="H12" s="96">
        <v>381.5</v>
      </c>
      <c r="I12" s="97">
        <f t="shared" si="0"/>
        <v>1163</v>
      </c>
      <c r="J12" s="98">
        <v>2</v>
      </c>
      <c r="U12" s="16"/>
      <c r="V12" s="16"/>
      <c r="W12" s="16"/>
      <c r="X12" s="16"/>
    </row>
    <row r="13" spans="1:24" ht="15.75" x14ac:dyDescent="0.25">
      <c r="A13" s="59">
        <v>8</v>
      </c>
      <c r="B13" s="196" t="s">
        <v>58</v>
      </c>
      <c r="C13" s="195"/>
      <c r="D13" s="90"/>
      <c r="E13" s="90"/>
      <c r="F13" s="96">
        <v>403.8</v>
      </c>
      <c r="G13" s="96">
        <v>395.8</v>
      </c>
      <c r="H13" s="96">
        <v>352.8</v>
      </c>
      <c r="I13" s="97">
        <f t="shared" si="0"/>
        <v>1152.4000000000001</v>
      </c>
      <c r="J13" s="98">
        <v>1</v>
      </c>
      <c r="U13" s="16"/>
      <c r="V13" s="16"/>
      <c r="W13" s="16"/>
      <c r="X13" s="16"/>
    </row>
    <row r="14" spans="1:24" ht="14.25" x14ac:dyDescent="0.2">
      <c r="A14" s="54"/>
      <c r="B14" s="52"/>
      <c r="C14" s="4"/>
      <c r="D14" s="4"/>
      <c r="E14" s="4"/>
      <c r="F14" s="4"/>
      <c r="G14" s="4"/>
      <c r="H14" s="62"/>
      <c r="I14" s="2"/>
      <c r="J14" s="52"/>
      <c r="U14" s="16"/>
      <c r="V14" s="16"/>
      <c r="W14" s="16"/>
      <c r="X14" s="16"/>
    </row>
    <row r="15" spans="1:24" ht="14.25" x14ac:dyDescent="0.2">
      <c r="A15" s="54"/>
      <c r="B15" s="52"/>
      <c r="C15" s="4"/>
      <c r="D15" s="4"/>
      <c r="E15" s="4"/>
      <c r="F15" s="4"/>
      <c r="G15" s="4"/>
      <c r="H15" s="62"/>
      <c r="I15" s="2"/>
      <c r="J15" s="52"/>
      <c r="U15" s="16"/>
      <c r="V15" s="16"/>
      <c r="W15" s="16"/>
      <c r="X15" s="16"/>
    </row>
    <row r="16" spans="1:24" ht="14.25" x14ac:dyDescent="0.2">
      <c r="A16" s="56"/>
      <c r="B16" s="55"/>
      <c r="C16" s="62"/>
      <c r="D16" s="62"/>
      <c r="E16" s="4"/>
      <c r="F16" s="4"/>
      <c r="G16" s="4"/>
      <c r="H16" s="62"/>
      <c r="I16" s="2"/>
      <c r="J16" s="52"/>
      <c r="U16" s="16"/>
      <c r="V16" s="16"/>
      <c r="W16" s="16"/>
      <c r="X16" s="16"/>
    </row>
    <row r="17" spans="1:24" x14ac:dyDescent="0.25">
      <c r="A17" s="198"/>
      <c r="B17" s="198"/>
      <c r="C17" s="71"/>
      <c r="D17" s="70"/>
      <c r="E17" s="75"/>
      <c r="F17" s="75"/>
      <c r="G17" s="75"/>
      <c r="H17" s="75"/>
      <c r="I17" s="76"/>
      <c r="J17" s="16"/>
      <c r="U17" s="16"/>
      <c r="V17" s="16"/>
      <c r="W17" s="16"/>
      <c r="X17" s="16"/>
    </row>
    <row r="18" spans="1:24" ht="15.75" x14ac:dyDescent="0.25">
      <c r="A18" s="53"/>
      <c r="B18" s="197" t="s">
        <v>44</v>
      </c>
      <c r="C18" s="197"/>
      <c r="D18" s="75"/>
      <c r="E18" s="75"/>
      <c r="F18" s="75"/>
      <c r="G18" s="75"/>
      <c r="H18" s="75"/>
      <c r="I18" s="76"/>
      <c r="J18" s="16"/>
      <c r="U18" s="16"/>
      <c r="V18" s="16"/>
      <c r="W18" s="16"/>
      <c r="X18" s="16"/>
    </row>
    <row r="19" spans="1:24" ht="15.75" x14ac:dyDescent="0.2">
      <c r="A19" s="57"/>
      <c r="B19" s="57" t="s">
        <v>59</v>
      </c>
      <c r="C19" s="72" t="s">
        <v>60</v>
      </c>
      <c r="D19" s="58" t="s">
        <v>79</v>
      </c>
      <c r="E19" s="58" t="s">
        <v>61</v>
      </c>
      <c r="F19" s="58" t="s">
        <v>62</v>
      </c>
      <c r="G19" s="58" t="s">
        <v>63</v>
      </c>
      <c r="H19" s="58" t="s">
        <v>64</v>
      </c>
      <c r="I19" s="58" t="s">
        <v>43</v>
      </c>
      <c r="J19" s="62" t="s">
        <v>65</v>
      </c>
      <c r="U19" s="16"/>
      <c r="V19" s="16"/>
      <c r="W19" s="16"/>
      <c r="X19" s="16"/>
    </row>
    <row r="20" spans="1:24" ht="15.75" x14ac:dyDescent="0.2">
      <c r="A20" s="59">
        <v>1</v>
      </c>
      <c r="B20" s="60" t="s">
        <v>46</v>
      </c>
      <c r="C20" s="72" t="s">
        <v>11</v>
      </c>
      <c r="D20" s="58">
        <v>10084</v>
      </c>
      <c r="E20" s="74">
        <v>103.7</v>
      </c>
      <c r="F20" s="74">
        <v>101.6</v>
      </c>
      <c r="G20" s="74">
        <v>100.1</v>
      </c>
      <c r="H20" s="74">
        <v>100.6</v>
      </c>
      <c r="I20" s="77">
        <v>406</v>
      </c>
      <c r="J20" s="63">
        <v>30</v>
      </c>
      <c r="U20" s="16"/>
      <c r="V20" s="16"/>
      <c r="W20" s="16"/>
      <c r="X20" s="16"/>
    </row>
    <row r="21" spans="1:24" ht="15.75" x14ac:dyDescent="0.2">
      <c r="A21" s="59">
        <v>2</v>
      </c>
      <c r="B21" s="60" t="s">
        <v>67</v>
      </c>
      <c r="C21" s="72" t="s">
        <v>68</v>
      </c>
      <c r="D21" s="58">
        <v>13933</v>
      </c>
      <c r="E21" s="74">
        <v>99.9</v>
      </c>
      <c r="F21" s="74">
        <v>101.8</v>
      </c>
      <c r="G21" s="74">
        <v>102.1</v>
      </c>
      <c r="H21" s="74">
        <v>101.8</v>
      </c>
      <c r="I21" s="77">
        <v>405.59999999999997</v>
      </c>
      <c r="J21" s="63">
        <v>26</v>
      </c>
      <c r="U21" s="16"/>
      <c r="V21" s="16"/>
      <c r="W21" s="16"/>
      <c r="X21" s="16"/>
    </row>
    <row r="22" spans="1:24" ht="15.75" x14ac:dyDescent="0.2">
      <c r="A22" s="59">
        <v>3</v>
      </c>
      <c r="B22" s="60" t="s">
        <v>28</v>
      </c>
      <c r="C22" s="72" t="s">
        <v>52</v>
      </c>
      <c r="D22" s="58">
        <v>10228</v>
      </c>
      <c r="E22" s="74">
        <v>99.8</v>
      </c>
      <c r="F22" s="74">
        <v>99.9</v>
      </c>
      <c r="G22" s="74">
        <v>102.9</v>
      </c>
      <c r="H22" s="74">
        <v>101.2</v>
      </c>
      <c r="I22" s="77">
        <v>403.8</v>
      </c>
      <c r="J22" s="63">
        <v>24</v>
      </c>
      <c r="U22" s="16"/>
      <c r="V22" s="16"/>
      <c r="W22" s="16"/>
      <c r="X22" s="16"/>
    </row>
    <row r="23" spans="1:24" ht="15.75" x14ac:dyDescent="0.2">
      <c r="A23" s="59">
        <v>4</v>
      </c>
      <c r="B23" s="60" t="s">
        <v>45</v>
      </c>
      <c r="C23" s="72" t="s">
        <v>48</v>
      </c>
      <c r="D23" s="58">
        <v>10048</v>
      </c>
      <c r="E23" s="74">
        <v>101.9</v>
      </c>
      <c r="F23" s="74">
        <v>99.6</v>
      </c>
      <c r="G23" s="74">
        <v>99</v>
      </c>
      <c r="H23" s="74">
        <v>101.6</v>
      </c>
      <c r="I23" s="77">
        <v>402.1</v>
      </c>
      <c r="J23" s="26">
        <v>22</v>
      </c>
      <c r="U23" s="16"/>
      <c r="V23" s="16"/>
      <c r="W23" s="16"/>
      <c r="X23" s="16"/>
    </row>
    <row r="24" spans="1:24" ht="15.75" x14ac:dyDescent="0.2">
      <c r="A24" s="59">
        <v>5</v>
      </c>
      <c r="B24" s="60" t="s">
        <v>69</v>
      </c>
      <c r="C24" s="72" t="s">
        <v>11</v>
      </c>
      <c r="D24" s="58">
        <v>70579</v>
      </c>
      <c r="E24" s="74">
        <v>104.1</v>
      </c>
      <c r="F24" s="74">
        <v>99</v>
      </c>
      <c r="G24" s="74">
        <v>100</v>
      </c>
      <c r="H24" s="74">
        <v>98.1</v>
      </c>
      <c r="I24" s="77">
        <v>401.20000000000005</v>
      </c>
      <c r="J24" s="26">
        <v>21</v>
      </c>
      <c r="U24" s="16"/>
      <c r="V24" s="16"/>
      <c r="W24" s="16"/>
      <c r="X24" s="16"/>
    </row>
    <row r="25" spans="1:24" ht="15.75" x14ac:dyDescent="0.2">
      <c r="A25" s="59">
        <v>6</v>
      </c>
      <c r="B25" s="60" t="s">
        <v>26</v>
      </c>
      <c r="C25" s="72" t="s">
        <v>12</v>
      </c>
      <c r="D25" s="58">
        <v>80045</v>
      </c>
      <c r="E25" s="74">
        <v>97.3</v>
      </c>
      <c r="F25" s="74">
        <v>102.5</v>
      </c>
      <c r="G25" s="74">
        <v>99.8</v>
      </c>
      <c r="H25" s="74">
        <v>101.2</v>
      </c>
      <c r="I25" s="77">
        <v>400.8</v>
      </c>
      <c r="J25" s="26">
        <v>20</v>
      </c>
      <c r="U25" s="16"/>
      <c r="V25" s="16"/>
      <c r="W25" s="16"/>
      <c r="X25" s="16"/>
    </row>
    <row r="26" spans="1:24" ht="15.75" x14ac:dyDescent="0.2">
      <c r="A26" s="59">
        <v>7</v>
      </c>
      <c r="B26" s="60" t="s">
        <v>22</v>
      </c>
      <c r="C26" s="72" t="s">
        <v>50</v>
      </c>
      <c r="D26" s="58">
        <v>70519</v>
      </c>
      <c r="E26" s="74">
        <v>100.5</v>
      </c>
      <c r="F26" s="74">
        <v>101.9</v>
      </c>
      <c r="G26" s="74">
        <v>98.7</v>
      </c>
      <c r="H26" s="74">
        <v>99.6</v>
      </c>
      <c r="I26" s="77">
        <v>400.70000000000005</v>
      </c>
      <c r="J26" s="26">
        <v>19</v>
      </c>
      <c r="U26" s="16"/>
      <c r="V26" s="16"/>
      <c r="W26" s="16"/>
      <c r="X26" s="16"/>
    </row>
    <row r="27" spans="1:24" ht="15.75" x14ac:dyDescent="0.2">
      <c r="A27" s="59">
        <v>8</v>
      </c>
      <c r="B27" s="60" t="s">
        <v>70</v>
      </c>
      <c r="C27" s="72" t="s">
        <v>49</v>
      </c>
      <c r="D27" s="58">
        <v>11351</v>
      </c>
      <c r="E27" s="74">
        <v>99.6</v>
      </c>
      <c r="F27" s="74">
        <v>101.1</v>
      </c>
      <c r="G27" s="74">
        <v>101.1</v>
      </c>
      <c r="H27" s="74">
        <v>98</v>
      </c>
      <c r="I27" s="77">
        <v>399.79999999999995</v>
      </c>
      <c r="J27" s="26">
        <v>18</v>
      </c>
      <c r="U27" s="16"/>
      <c r="V27" s="16"/>
      <c r="W27" s="16"/>
      <c r="X27" s="16"/>
    </row>
    <row r="28" spans="1:24" ht="15.75" x14ac:dyDescent="0.2">
      <c r="A28" s="59">
        <v>9</v>
      </c>
      <c r="B28" s="60" t="s">
        <v>18</v>
      </c>
      <c r="C28" s="72" t="s">
        <v>11</v>
      </c>
      <c r="D28" s="58">
        <v>10961</v>
      </c>
      <c r="E28" s="74">
        <v>95.9</v>
      </c>
      <c r="F28" s="74">
        <v>100.5</v>
      </c>
      <c r="G28" s="74">
        <v>99.9</v>
      </c>
      <c r="H28" s="74">
        <v>101.2</v>
      </c>
      <c r="I28" s="77">
        <v>397.5</v>
      </c>
      <c r="J28" s="26">
        <v>17</v>
      </c>
      <c r="U28" s="16"/>
      <c r="V28" s="16"/>
      <c r="W28" s="16"/>
      <c r="X28" s="16"/>
    </row>
    <row r="29" spans="1:24" ht="15.75" x14ac:dyDescent="0.2">
      <c r="A29" s="59">
        <v>10</v>
      </c>
      <c r="B29" s="60" t="s">
        <v>47</v>
      </c>
      <c r="C29" s="72" t="s">
        <v>48</v>
      </c>
      <c r="D29" s="58">
        <v>12810</v>
      </c>
      <c r="E29" s="74">
        <v>99.7</v>
      </c>
      <c r="F29" s="74">
        <v>98.3</v>
      </c>
      <c r="G29" s="74">
        <v>98.7</v>
      </c>
      <c r="H29" s="74">
        <v>99.4</v>
      </c>
      <c r="I29" s="77">
        <v>396.1</v>
      </c>
      <c r="J29" s="26">
        <v>16</v>
      </c>
      <c r="U29" s="16"/>
      <c r="V29" s="16"/>
      <c r="W29" s="16"/>
      <c r="X29" s="16"/>
    </row>
    <row r="30" spans="1:24" ht="15.75" x14ac:dyDescent="0.2">
      <c r="A30" s="59">
        <v>11</v>
      </c>
      <c r="B30" s="60" t="s">
        <v>24</v>
      </c>
      <c r="C30" s="72" t="s">
        <v>52</v>
      </c>
      <c r="D30" s="58">
        <v>10165</v>
      </c>
      <c r="E30" s="74">
        <v>99.6</v>
      </c>
      <c r="F30" s="74">
        <v>99.4</v>
      </c>
      <c r="G30" s="74">
        <v>99.3</v>
      </c>
      <c r="H30" s="74">
        <v>97.5</v>
      </c>
      <c r="I30" s="77">
        <v>395.8</v>
      </c>
      <c r="J30" s="26">
        <v>15</v>
      </c>
      <c r="K30"/>
      <c r="S30" s="16"/>
      <c r="U30" s="16"/>
      <c r="V30" s="16"/>
      <c r="W30" s="16"/>
      <c r="X30" s="16"/>
    </row>
    <row r="31" spans="1:24" ht="15.75" x14ac:dyDescent="0.2">
      <c r="A31" s="59">
        <v>12</v>
      </c>
      <c r="B31" s="60" t="s">
        <v>71</v>
      </c>
      <c r="C31" s="72" t="s">
        <v>72</v>
      </c>
      <c r="D31" s="58">
        <v>12744</v>
      </c>
      <c r="E31" s="74">
        <v>97.3</v>
      </c>
      <c r="F31" s="74">
        <v>100</v>
      </c>
      <c r="G31" s="74">
        <v>98.9</v>
      </c>
      <c r="H31" s="74">
        <v>99.3</v>
      </c>
      <c r="I31" s="77">
        <v>395.50000000000006</v>
      </c>
      <c r="J31" s="26">
        <v>14</v>
      </c>
      <c r="K31"/>
      <c r="S31" s="16"/>
      <c r="U31" s="16"/>
      <c r="V31" s="16"/>
      <c r="W31" s="16"/>
      <c r="X31" s="16"/>
    </row>
    <row r="32" spans="1:24" ht="15.75" x14ac:dyDescent="0.2">
      <c r="A32" s="59">
        <v>13</v>
      </c>
      <c r="B32" s="60" t="s">
        <v>73</v>
      </c>
      <c r="C32" s="72" t="s">
        <v>49</v>
      </c>
      <c r="D32" s="58">
        <v>80057</v>
      </c>
      <c r="E32" s="74">
        <v>97.5</v>
      </c>
      <c r="F32" s="74">
        <v>99.7</v>
      </c>
      <c r="G32" s="74">
        <v>95.5</v>
      </c>
      <c r="H32" s="74">
        <v>102</v>
      </c>
      <c r="I32" s="77">
        <v>394.7</v>
      </c>
      <c r="J32" s="26">
        <v>13</v>
      </c>
      <c r="K32"/>
      <c r="S32" s="16"/>
      <c r="U32" s="16"/>
      <c r="V32" s="16"/>
      <c r="W32" s="16"/>
      <c r="X32" s="16"/>
    </row>
    <row r="33" spans="1:24" ht="15.75" x14ac:dyDescent="0.2">
      <c r="A33" s="59">
        <v>14</v>
      </c>
      <c r="B33" s="60" t="s">
        <v>33</v>
      </c>
      <c r="C33" s="72" t="s">
        <v>49</v>
      </c>
      <c r="D33" s="58">
        <v>70401</v>
      </c>
      <c r="E33" s="74">
        <v>94.9</v>
      </c>
      <c r="F33" s="74">
        <v>99.5</v>
      </c>
      <c r="G33" s="74">
        <v>101.7</v>
      </c>
      <c r="H33" s="74">
        <v>98.3</v>
      </c>
      <c r="I33" s="77">
        <v>394.40000000000003</v>
      </c>
      <c r="J33" s="26">
        <v>12</v>
      </c>
      <c r="K33"/>
      <c r="S33" s="16"/>
      <c r="U33" s="16"/>
      <c r="V33" s="16"/>
      <c r="W33" s="16"/>
      <c r="X33" s="16"/>
    </row>
    <row r="34" spans="1:24" ht="15.75" x14ac:dyDescent="0.2">
      <c r="A34" s="59">
        <v>15</v>
      </c>
      <c r="B34" s="60" t="s">
        <v>20</v>
      </c>
      <c r="C34" s="72" t="s">
        <v>12</v>
      </c>
      <c r="D34" s="58">
        <v>30185</v>
      </c>
      <c r="E34" s="74">
        <v>97.5</v>
      </c>
      <c r="F34" s="74">
        <v>96.7</v>
      </c>
      <c r="G34" s="74">
        <v>98</v>
      </c>
      <c r="H34" s="74">
        <v>98.5</v>
      </c>
      <c r="I34" s="77">
        <v>390.7</v>
      </c>
      <c r="J34" s="26">
        <v>11</v>
      </c>
      <c r="K34"/>
      <c r="S34" s="16"/>
      <c r="U34" s="16"/>
      <c r="V34" s="16"/>
      <c r="W34" s="16"/>
      <c r="X34" s="16"/>
    </row>
    <row r="35" spans="1:24" ht="15.75" x14ac:dyDescent="0.2">
      <c r="A35" s="59">
        <v>16</v>
      </c>
      <c r="B35" s="60" t="s">
        <v>74</v>
      </c>
      <c r="C35" s="72" t="s">
        <v>50</v>
      </c>
      <c r="D35" s="58">
        <v>11062</v>
      </c>
      <c r="E35" s="74">
        <v>98.9</v>
      </c>
      <c r="F35" s="74">
        <v>97.7</v>
      </c>
      <c r="G35" s="74">
        <v>97.9</v>
      </c>
      <c r="H35" s="74">
        <v>92.5</v>
      </c>
      <c r="I35" s="77">
        <v>387</v>
      </c>
      <c r="J35" s="26">
        <v>10</v>
      </c>
      <c r="K35"/>
      <c r="S35" s="16"/>
      <c r="U35" s="16"/>
      <c r="V35" s="16"/>
      <c r="W35" s="16"/>
      <c r="X35" s="16"/>
    </row>
    <row r="36" spans="1:24" ht="15.75" x14ac:dyDescent="0.2">
      <c r="A36" s="59">
        <v>17</v>
      </c>
      <c r="B36" s="60" t="s">
        <v>82</v>
      </c>
      <c r="C36" s="72" t="s">
        <v>72</v>
      </c>
      <c r="D36" s="58">
        <v>20173</v>
      </c>
      <c r="E36" s="74">
        <v>95.7</v>
      </c>
      <c r="F36" s="74">
        <v>94.7</v>
      </c>
      <c r="G36" s="74">
        <v>100</v>
      </c>
      <c r="H36" s="74">
        <v>95.6</v>
      </c>
      <c r="I36" s="77">
        <v>386</v>
      </c>
      <c r="J36" s="26">
        <v>9</v>
      </c>
      <c r="K36"/>
      <c r="S36" s="16"/>
      <c r="U36" s="16"/>
      <c r="V36" s="16"/>
      <c r="W36" s="16"/>
      <c r="X36" s="16"/>
    </row>
    <row r="37" spans="1:24" ht="15.75" x14ac:dyDescent="0.2">
      <c r="A37" s="59">
        <v>18</v>
      </c>
      <c r="B37" s="60" t="s">
        <v>75</v>
      </c>
      <c r="C37" s="72" t="s">
        <v>68</v>
      </c>
      <c r="D37" s="58">
        <v>10100</v>
      </c>
      <c r="E37" s="74">
        <v>95.9</v>
      </c>
      <c r="F37" s="74">
        <v>94.9</v>
      </c>
      <c r="G37" s="74">
        <v>99.3</v>
      </c>
      <c r="H37" s="74">
        <v>95.7</v>
      </c>
      <c r="I37" s="77">
        <v>385.8</v>
      </c>
      <c r="J37" s="26">
        <v>8</v>
      </c>
      <c r="K37"/>
      <c r="S37" s="16"/>
      <c r="U37" s="16"/>
      <c r="V37" s="16"/>
      <c r="W37" s="16"/>
      <c r="X37" s="16"/>
    </row>
    <row r="38" spans="1:24" ht="15.75" x14ac:dyDescent="0.2">
      <c r="A38" s="59">
        <v>19</v>
      </c>
      <c r="B38" s="60" t="s">
        <v>35</v>
      </c>
      <c r="C38" s="72" t="s">
        <v>50</v>
      </c>
      <c r="D38" s="58">
        <v>13183</v>
      </c>
      <c r="E38" s="74">
        <v>97</v>
      </c>
      <c r="F38" s="74">
        <v>98.2</v>
      </c>
      <c r="G38" s="74">
        <v>95.5</v>
      </c>
      <c r="H38" s="74">
        <v>94.7</v>
      </c>
      <c r="I38" s="77">
        <v>385.4</v>
      </c>
      <c r="J38" s="26">
        <v>7</v>
      </c>
      <c r="K38"/>
      <c r="S38" s="16"/>
      <c r="U38" s="16"/>
      <c r="V38" s="16"/>
      <c r="W38" s="16"/>
      <c r="X38" s="16"/>
    </row>
    <row r="39" spans="1:24" ht="15.75" x14ac:dyDescent="0.2">
      <c r="A39" s="59">
        <v>20</v>
      </c>
      <c r="B39" s="60" t="s">
        <v>51</v>
      </c>
      <c r="C39" s="72" t="s">
        <v>12</v>
      </c>
      <c r="D39" s="58">
        <v>10059</v>
      </c>
      <c r="E39" s="74">
        <v>95</v>
      </c>
      <c r="F39" s="74">
        <v>95.8</v>
      </c>
      <c r="G39" s="74">
        <v>97.6</v>
      </c>
      <c r="H39" s="74">
        <v>95.6</v>
      </c>
      <c r="I39" s="77">
        <v>384</v>
      </c>
      <c r="J39" s="26">
        <v>6</v>
      </c>
      <c r="K39"/>
      <c r="S39" s="16"/>
      <c r="U39" s="16"/>
      <c r="V39" s="16"/>
      <c r="W39" s="16"/>
      <c r="X39" s="16"/>
    </row>
    <row r="40" spans="1:24" ht="15.75" x14ac:dyDescent="0.2">
      <c r="A40" s="59">
        <v>21</v>
      </c>
      <c r="B40" s="60" t="s">
        <v>76</v>
      </c>
      <c r="C40" s="72" t="s">
        <v>68</v>
      </c>
      <c r="D40" s="58">
        <v>10101</v>
      </c>
      <c r="E40" s="74">
        <v>93.1</v>
      </c>
      <c r="F40" s="74">
        <v>96.9</v>
      </c>
      <c r="G40" s="74">
        <v>94.1</v>
      </c>
      <c r="H40" s="74">
        <v>98.3</v>
      </c>
      <c r="I40" s="77">
        <v>382.40000000000003</v>
      </c>
      <c r="J40" s="26">
        <v>5</v>
      </c>
      <c r="K40"/>
      <c r="S40" s="16"/>
      <c r="U40" s="16"/>
      <c r="V40" s="16"/>
      <c r="W40" s="16"/>
      <c r="X40" s="16"/>
    </row>
    <row r="41" spans="1:24" ht="15.75" x14ac:dyDescent="0.25">
      <c r="A41" s="59">
        <v>22</v>
      </c>
      <c r="B41" s="60" t="s">
        <v>77</v>
      </c>
      <c r="C41" s="72" t="s">
        <v>72</v>
      </c>
      <c r="D41" s="58">
        <v>10023</v>
      </c>
      <c r="E41" s="74">
        <v>96.6</v>
      </c>
      <c r="F41" s="74">
        <v>97.8</v>
      </c>
      <c r="G41" s="74">
        <v>95</v>
      </c>
      <c r="H41" s="74">
        <v>92.1</v>
      </c>
      <c r="I41" s="77">
        <v>381.5</v>
      </c>
      <c r="J41" s="26">
        <v>4</v>
      </c>
      <c r="S41" s="16"/>
      <c r="T41" s="47"/>
      <c r="U41" s="16"/>
      <c r="V41" s="16"/>
      <c r="W41" s="16"/>
      <c r="X41" s="16"/>
    </row>
    <row r="42" spans="1:24" ht="15.75" x14ac:dyDescent="0.25">
      <c r="A42" s="59">
        <v>23</v>
      </c>
      <c r="B42" s="60" t="s">
        <v>78</v>
      </c>
      <c r="C42" s="72" t="s">
        <v>48</v>
      </c>
      <c r="D42" s="58">
        <v>13194</v>
      </c>
      <c r="E42" s="74">
        <v>96</v>
      </c>
      <c r="F42" s="74">
        <v>94.2</v>
      </c>
      <c r="G42" s="74">
        <v>93.3</v>
      </c>
      <c r="H42" s="74">
        <v>95.6</v>
      </c>
      <c r="I42" s="77">
        <v>379.1</v>
      </c>
      <c r="J42" s="26">
        <v>3</v>
      </c>
      <c r="S42" s="17"/>
      <c r="T42" s="17"/>
      <c r="U42" s="49"/>
      <c r="V42" s="49"/>
      <c r="W42" s="49"/>
      <c r="X42" s="17"/>
    </row>
    <row r="43" spans="1:24" ht="15.75" x14ac:dyDescent="0.2">
      <c r="A43" s="59">
        <v>24</v>
      </c>
      <c r="B43" s="60" t="s">
        <v>42</v>
      </c>
      <c r="C43" s="72" t="s">
        <v>52</v>
      </c>
      <c r="D43" s="58">
        <v>10011</v>
      </c>
      <c r="E43" s="74">
        <v>83.9</v>
      </c>
      <c r="F43" s="74">
        <v>87.6</v>
      </c>
      <c r="G43" s="74">
        <v>88.9</v>
      </c>
      <c r="H43" s="74">
        <v>92.4</v>
      </c>
      <c r="I43" s="77">
        <v>352.79999999999995</v>
      </c>
      <c r="J43" s="26">
        <v>2</v>
      </c>
      <c r="S43" s="16"/>
      <c r="U43" s="16"/>
      <c r="V43" s="16"/>
      <c r="W43" s="16"/>
      <c r="X43" s="16"/>
    </row>
    <row r="44" spans="1:24" ht="14.25" x14ac:dyDescent="0.2">
      <c r="A44" s="54"/>
      <c r="B44" s="52"/>
      <c r="C44" s="4"/>
      <c r="D44" s="4"/>
      <c r="E44" s="4"/>
      <c r="F44" s="4"/>
      <c r="G44" s="4"/>
      <c r="H44" s="62"/>
      <c r="I44" s="2"/>
      <c r="J44" s="52"/>
      <c r="L44"/>
      <c r="M44"/>
      <c r="N44" s="36"/>
      <c r="O44" s="36"/>
      <c r="P44" s="36"/>
      <c r="Q44" s="36"/>
      <c r="R44"/>
      <c r="S44" s="16"/>
      <c r="U44" s="16"/>
      <c r="V44" s="16"/>
      <c r="W44" s="16"/>
      <c r="X44" s="16"/>
    </row>
    <row r="45" spans="1:24" ht="14.25" x14ac:dyDescent="0.2">
      <c r="A45" s="54"/>
      <c r="B45" s="52"/>
      <c r="C45" s="4"/>
      <c r="D45" s="4"/>
      <c r="E45" s="4"/>
      <c r="F45" s="4"/>
      <c r="G45" s="4"/>
      <c r="H45" s="62"/>
      <c r="I45" s="2"/>
      <c r="J45" s="52"/>
      <c r="M45"/>
      <c r="N45" s="36"/>
      <c r="O45" s="36"/>
      <c r="P45" s="36"/>
      <c r="Q45" s="36"/>
      <c r="R45"/>
      <c r="S45" s="16"/>
      <c r="U45" s="16"/>
      <c r="V45" s="16"/>
      <c r="W45" s="16"/>
      <c r="X45" s="16"/>
    </row>
    <row r="46" spans="1:24" ht="14.25" x14ac:dyDescent="0.2">
      <c r="A46" s="56"/>
      <c r="B46" s="55"/>
      <c r="C46" s="4"/>
      <c r="D46" s="4"/>
      <c r="E46" s="4"/>
      <c r="F46" s="4"/>
      <c r="G46" s="4"/>
      <c r="H46" s="62"/>
      <c r="I46" s="2"/>
      <c r="J46" s="52"/>
      <c r="M46"/>
      <c r="N46" s="36"/>
      <c r="O46" s="36"/>
      <c r="P46" s="36"/>
      <c r="Q46" s="36"/>
      <c r="R46"/>
      <c r="S46" s="16"/>
      <c r="U46" s="16"/>
      <c r="V46" s="16"/>
      <c r="W46" s="16"/>
      <c r="X46" s="16"/>
    </row>
    <row r="47" spans="1:24" ht="14.25" x14ac:dyDescent="0.2">
      <c r="A47" s="54"/>
      <c r="B47" s="52"/>
      <c r="C47" s="4"/>
      <c r="D47" s="4"/>
      <c r="E47" s="4"/>
      <c r="F47" s="4"/>
      <c r="G47" s="4"/>
      <c r="H47" s="62"/>
      <c r="I47" s="2"/>
      <c r="J47" s="52"/>
      <c r="M47"/>
      <c r="N47" s="36"/>
      <c r="O47" s="36"/>
      <c r="P47" s="36"/>
      <c r="Q47" s="36"/>
      <c r="R47"/>
      <c r="S47" s="16"/>
      <c r="U47" s="16"/>
      <c r="V47" s="16"/>
      <c r="W47" s="16"/>
      <c r="X47" s="16"/>
    </row>
    <row r="48" spans="1:24" ht="14.25" x14ac:dyDescent="0.2">
      <c r="A48" s="54"/>
      <c r="B48" s="52"/>
      <c r="C48" s="4"/>
      <c r="D48" s="4"/>
      <c r="E48" s="4"/>
      <c r="F48" s="4"/>
      <c r="G48" s="4"/>
      <c r="H48" s="62"/>
      <c r="I48" s="2"/>
      <c r="J48" s="52"/>
      <c r="S48" s="16"/>
      <c r="U48" s="16"/>
      <c r="V48" s="16"/>
      <c r="W48" s="16"/>
      <c r="X48" s="16"/>
    </row>
    <row r="49" spans="1:24" x14ac:dyDescent="0.25">
      <c r="A49" s="54"/>
      <c r="I49" s="2"/>
      <c r="J49" s="52"/>
      <c r="S49" s="16"/>
      <c r="U49" s="16"/>
      <c r="V49" s="16"/>
      <c r="W49" s="16"/>
      <c r="X49" s="16"/>
    </row>
    <row r="50" spans="1:24" x14ac:dyDescent="0.25">
      <c r="A50" s="54"/>
      <c r="I50" s="2"/>
      <c r="J50" s="52"/>
      <c r="S50" s="16"/>
      <c r="U50" s="16"/>
      <c r="V50" s="16"/>
      <c r="W50" s="16"/>
      <c r="X50" s="16"/>
    </row>
    <row r="51" spans="1:24" x14ac:dyDescent="0.25">
      <c r="A51" s="54"/>
      <c r="I51" s="2"/>
      <c r="J51" s="52"/>
      <c r="L51"/>
      <c r="S51" s="16"/>
      <c r="U51" s="16"/>
      <c r="V51" s="16"/>
      <c r="W51" s="16"/>
      <c r="X51" s="16"/>
    </row>
    <row r="52" spans="1:24" x14ac:dyDescent="0.25">
      <c r="A52" s="54"/>
      <c r="I52" s="2"/>
      <c r="J52" s="52"/>
      <c r="L52" s="73"/>
      <c r="S52" s="16"/>
      <c r="U52" s="16"/>
      <c r="V52" s="16"/>
      <c r="W52" s="16"/>
      <c r="X52" s="16"/>
    </row>
    <row r="53" spans="1:24" x14ac:dyDescent="0.25">
      <c r="A53" s="54"/>
      <c r="I53" s="2"/>
      <c r="J53" s="52"/>
      <c r="S53" s="16"/>
      <c r="U53" s="16"/>
      <c r="V53" s="16"/>
      <c r="W53" s="16"/>
      <c r="X53" s="16"/>
    </row>
    <row r="54" spans="1:24" x14ac:dyDescent="0.25">
      <c r="A54" s="54"/>
      <c r="I54" s="2"/>
      <c r="J54" s="52"/>
      <c r="S54" s="16"/>
      <c r="U54" s="16"/>
      <c r="V54" s="16"/>
      <c r="W54" s="16"/>
      <c r="X54" s="16"/>
    </row>
    <row r="55" spans="1:24" x14ac:dyDescent="0.25">
      <c r="S55" s="16"/>
      <c r="U55" s="16"/>
      <c r="V55" s="16"/>
      <c r="W55" s="16"/>
      <c r="X55" s="16"/>
    </row>
    <row r="56" spans="1:24" x14ac:dyDescent="0.25">
      <c r="A56" s="50"/>
      <c r="S56" s="16"/>
      <c r="U56" s="16"/>
      <c r="V56" s="16"/>
      <c r="W56" s="16"/>
      <c r="X56" s="16"/>
    </row>
    <row r="57" spans="1:24" x14ac:dyDescent="0.25">
      <c r="S57" s="16"/>
      <c r="U57" s="16"/>
      <c r="V57" s="16"/>
      <c r="W57" s="16"/>
      <c r="X57" s="16"/>
    </row>
    <row r="58" spans="1:24" x14ac:dyDescent="0.25">
      <c r="A58" s="50"/>
      <c r="S58" s="16"/>
      <c r="U58" s="16"/>
      <c r="V58" s="16"/>
      <c r="W58" s="16"/>
      <c r="X58" s="16"/>
    </row>
    <row r="59" spans="1:24" x14ac:dyDescent="0.25">
      <c r="L59" s="73"/>
      <c r="S59" s="16"/>
      <c r="U59" s="16"/>
      <c r="V59" s="16"/>
      <c r="W59" s="16"/>
      <c r="X59" s="16"/>
    </row>
    <row r="60" spans="1:24" x14ac:dyDescent="0.25">
      <c r="A60" s="50"/>
      <c r="L60" s="73"/>
      <c r="S60" s="16"/>
      <c r="U60" s="16"/>
      <c r="V60" s="16"/>
      <c r="W60" s="16"/>
      <c r="X60" s="16"/>
    </row>
    <row r="61" spans="1:24" x14ac:dyDescent="0.25">
      <c r="R61" s="14"/>
      <c r="S61" s="16"/>
      <c r="U61" s="16"/>
      <c r="V61" s="16"/>
      <c r="W61" s="16"/>
      <c r="X61" s="16"/>
    </row>
    <row r="62" spans="1:24" x14ac:dyDescent="0.25">
      <c r="A62" s="50"/>
    </row>
    <row r="64" spans="1:24" x14ac:dyDescent="0.25">
      <c r="A64" s="50"/>
    </row>
  </sheetData>
  <sheetProtection selectLockedCells="1" selectUnlockedCells="1"/>
  <mergeCells count="12">
    <mergeCell ref="B11:C11"/>
    <mergeCell ref="B12:C12"/>
    <mergeCell ref="B18:C18"/>
    <mergeCell ref="A17:B17"/>
    <mergeCell ref="A1:J1"/>
    <mergeCell ref="B13:C13"/>
    <mergeCell ref="B4:C4"/>
    <mergeCell ref="B6:C6"/>
    <mergeCell ref="B7:C7"/>
    <mergeCell ref="B8:C8"/>
    <mergeCell ref="B9:C9"/>
    <mergeCell ref="B10:C10"/>
  </mergeCells>
  <pageMargins left="0.35" right="0.41041666666666665" top="0.78749999999999998" bottom="0.19375000000000001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N42" sqref="A1:N42"/>
    </sheetView>
  </sheetViews>
  <sheetFormatPr defaultRowHeight="12.75" x14ac:dyDescent="0.2"/>
  <cols>
    <col min="1" max="1" width="2" bestFit="1" customWidth="1"/>
    <col min="2" max="2" width="28" bestFit="1" customWidth="1"/>
    <col min="4" max="4" width="3" bestFit="1" customWidth="1"/>
    <col min="5" max="5" width="4.42578125" customWidth="1"/>
    <col min="6" max="6" width="3" bestFit="1" customWidth="1"/>
    <col min="7" max="7" width="15.85546875" bestFit="1" customWidth="1"/>
    <col min="8" max="8" width="18.140625" bestFit="1" customWidth="1"/>
    <col min="13" max="13" width="8.42578125" bestFit="1" customWidth="1"/>
    <col min="14" max="14" width="6.42578125" bestFit="1" customWidth="1"/>
  </cols>
  <sheetData>
    <row r="1" spans="1:19" ht="15" x14ac:dyDescent="0.25">
      <c r="A1" s="199" t="s">
        <v>84</v>
      </c>
      <c r="B1" s="199"/>
      <c r="C1" s="199"/>
      <c r="D1" s="199"/>
      <c r="E1" s="199"/>
      <c r="F1" s="199"/>
      <c r="G1" s="199"/>
      <c r="H1" s="199"/>
      <c r="I1" s="199"/>
      <c r="J1" s="199"/>
      <c r="K1" s="13"/>
      <c r="L1" s="13"/>
      <c r="M1" s="13"/>
      <c r="N1" s="13"/>
      <c r="O1" s="13"/>
      <c r="P1" s="13"/>
      <c r="Q1" s="13"/>
      <c r="R1" s="13"/>
      <c r="S1" s="13"/>
    </row>
    <row r="2" spans="1:19" ht="15" x14ac:dyDescent="0.25">
      <c r="A2" s="13"/>
      <c r="C2" s="36"/>
      <c r="D2" s="102"/>
      <c r="K2" s="13"/>
      <c r="N2" s="103"/>
    </row>
    <row r="3" spans="1:19" ht="15" x14ac:dyDescent="0.25">
      <c r="A3" s="13"/>
      <c r="B3" s="9" t="s">
        <v>0</v>
      </c>
      <c r="C3" s="104" t="s">
        <v>43</v>
      </c>
      <c r="D3" s="105" t="s">
        <v>85</v>
      </c>
      <c r="E3" s="9"/>
      <c r="F3" s="9"/>
      <c r="G3" s="9" t="s">
        <v>44</v>
      </c>
      <c r="H3" s="9" t="s">
        <v>86</v>
      </c>
      <c r="I3" s="9" t="s">
        <v>87</v>
      </c>
      <c r="J3" s="9" t="s">
        <v>88</v>
      </c>
      <c r="K3" s="27" t="s">
        <v>89</v>
      </c>
      <c r="L3" s="9" t="s">
        <v>90</v>
      </c>
      <c r="M3" s="2" t="s">
        <v>43</v>
      </c>
      <c r="N3" s="62" t="s">
        <v>65</v>
      </c>
    </row>
    <row r="4" spans="1:19" x14ac:dyDescent="0.2">
      <c r="A4" s="106">
        <v>1</v>
      </c>
      <c r="B4" s="107" t="s">
        <v>91</v>
      </c>
      <c r="C4" s="108">
        <f>SUM(C5:C7)</f>
        <v>1210.0999999999999</v>
      </c>
      <c r="D4" s="109">
        <v>10</v>
      </c>
      <c r="F4" s="106">
        <v>1</v>
      </c>
      <c r="G4" s="110" t="s">
        <v>92</v>
      </c>
      <c r="H4" s="110" t="s">
        <v>11</v>
      </c>
      <c r="I4" s="31">
        <v>101.7</v>
      </c>
      <c r="J4" s="31">
        <v>103</v>
      </c>
      <c r="K4" s="31">
        <v>100.8</v>
      </c>
      <c r="L4" s="31">
        <v>104</v>
      </c>
      <c r="M4" s="111">
        <f t="shared" ref="M4:M27" si="0">SUM(I4:L4)</f>
        <v>409.5</v>
      </c>
      <c r="N4" s="112">
        <v>30</v>
      </c>
    </row>
    <row r="5" spans="1:19" x14ac:dyDescent="0.2">
      <c r="A5" s="106"/>
      <c r="B5" s="110" t="s">
        <v>92</v>
      </c>
      <c r="C5" s="113">
        <v>409.5</v>
      </c>
      <c r="D5" s="109"/>
      <c r="F5" s="106">
        <v>2</v>
      </c>
      <c r="G5" s="33" t="s">
        <v>28</v>
      </c>
      <c r="H5" s="110" t="s">
        <v>93</v>
      </c>
      <c r="I5" s="31">
        <v>100.7</v>
      </c>
      <c r="J5" s="31">
        <v>102.7</v>
      </c>
      <c r="K5" s="31">
        <v>103.8</v>
      </c>
      <c r="L5" s="31">
        <v>101.1</v>
      </c>
      <c r="M5" s="111">
        <f t="shared" si="0"/>
        <v>408.29999999999995</v>
      </c>
      <c r="N5" s="112">
        <v>26</v>
      </c>
    </row>
    <row r="6" spans="1:19" x14ac:dyDescent="0.2">
      <c r="A6" s="106"/>
      <c r="B6" s="33" t="s">
        <v>46</v>
      </c>
      <c r="C6" s="113">
        <v>398.1</v>
      </c>
      <c r="D6" s="109"/>
      <c r="F6" s="106">
        <v>3</v>
      </c>
      <c r="G6" s="33" t="s">
        <v>22</v>
      </c>
      <c r="H6" s="110" t="s">
        <v>94</v>
      </c>
      <c r="I6" s="114">
        <v>100.6</v>
      </c>
      <c r="J6" s="114">
        <v>102.7</v>
      </c>
      <c r="K6" s="114">
        <v>102.7</v>
      </c>
      <c r="L6" s="114">
        <v>99.2</v>
      </c>
      <c r="M6" s="111">
        <f t="shared" si="0"/>
        <v>405.2</v>
      </c>
      <c r="N6" s="112">
        <v>24</v>
      </c>
    </row>
    <row r="7" spans="1:19" x14ac:dyDescent="0.2">
      <c r="A7" s="106"/>
      <c r="B7" s="33" t="s">
        <v>18</v>
      </c>
      <c r="C7" s="113">
        <v>402.49999999999994</v>
      </c>
      <c r="D7" s="109"/>
      <c r="F7" s="7">
        <v>4</v>
      </c>
      <c r="G7" s="33" t="s">
        <v>18</v>
      </c>
      <c r="H7" s="110" t="s">
        <v>11</v>
      </c>
      <c r="I7" s="31">
        <v>101.3</v>
      </c>
      <c r="J7" s="31">
        <v>98.1</v>
      </c>
      <c r="K7" s="31">
        <v>101.9</v>
      </c>
      <c r="L7" s="31">
        <v>101.2</v>
      </c>
      <c r="M7" s="111">
        <f t="shared" si="0"/>
        <v>402.49999999999994</v>
      </c>
      <c r="N7" s="115">
        <v>22</v>
      </c>
    </row>
    <row r="8" spans="1:19" x14ac:dyDescent="0.2">
      <c r="A8" s="106"/>
      <c r="B8" s="106"/>
      <c r="C8" s="113"/>
      <c r="D8" s="109"/>
      <c r="F8" s="7">
        <v>5</v>
      </c>
      <c r="G8" s="33" t="s">
        <v>95</v>
      </c>
      <c r="H8" s="110" t="s">
        <v>96</v>
      </c>
      <c r="I8" s="31">
        <v>99.8</v>
      </c>
      <c r="J8" s="31">
        <v>101.4</v>
      </c>
      <c r="K8" s="31">
        <v>101.4</v>
      </c>
      <c r="L8" s="31">
        <v>99.4</v>
      </c>
      <c r="M8" s="111">
        <f t="shared" si="0"/>
        <v>402</v>
      </c>
      <c r="N8" s="115">
        <v>21</v>
      </c>
    </row>
    <row r="9" spans="1:19" x14ac:dyDescent="0.2">
      <c r="A9" s="106">
        <v>2</v>
      </c>
      <c r="B9" s="107" t="s">
        <v>54</v>
      </c>
      <c r="C9" s="108">
        <f>SUM(C10:C12)</f>
        <v>1179.3</v>
      </c>
      <c r="D9" s="109">
        <v>8</v>
      </c>
      <c r="F9" s="7">
        <v>6</v>
      </c>
      <c r="G9" s="33" t="s">
        <v>46</v>
      </c>
      <c r="H9" s="110" t="s">
        <v>11</v>
      </c>
      <c r="I9" s="31">
        <v>101.8</v>
      </c>
      <c r="J9" s="31">
        <v>98.6</v>
      </c>
      <c r="K9" s="31">
        <v>97.8</v>
      </c>
      <c r="L9" s="31">
        <v>99.9</v>
      </c>
      <c r="M9" s="111">
        <f t="shared" si="0"/>
        <v>398.1</v>
      </c>
      <c r="N9" s="115">
        <v>20</v>
      </c>
    </row>
    <row r="10" spans="1:19" x14ac:dyDescent="0.2">
      <c r="A10" s="106"/>
      <c r="B10" s="33" t="s">
        <v>95</v>
      </c>
      <c r="C10" s="113">
        <v>402</v>
      </c>
      <c r="D10" s="109"/>
      <c r="F10" s="7">
        <v>7</v>
      </c>
      <c r="G10" s="110" t="s">
        <v>67</v>
      </c>
      <c r="H10" s="110" t="s">
        <v>97</v>
      </c>
      <c r="I10" s="114">
        <v>94.4</v>
      </c>
      <c r="J10" s="114">
        <v>98</v>
      </c>
      <c r="K10" s="114">
        <v>103.3</v>
      </c>
      <c r="L10" s="114">
        <v>101.3</v>
      </c>
      <c r="M10" s="111">
        <f t="shared" si="0"/>
        <v>397</v>
      </c>
      <c r="N10" s="115">
        <v>19</v>
      </c>
    </row>
    <row r="11" spans="1:19" x14ac:dyDescent="0.2">
      <c r="A11" s="106"/>
      <c r="B11" s="33" t="s">
        <v>98</v>
      </c>
      <c r="C11" s="113">
        <v>384.3</v>
      </c>
      <c r="D11" s="109"/>
      <c r="F11" s="7">
        <v>8</v>
      </c>
      <c r="G11" s="33" t="s">
        <v>24</v>
      </c>
      <c r="H11" s="110" t="s">
        <v>93</v>
      </c>
      <c r="I11" s="31">
        <v>101.6</v>
      </c>
      <c r="J11" s="31">
        <v>100.8</v>
      </c>
      <c r="K11" s="31">
        <v>95.7</v>
      </c>
      <c r="L11" s="31">
        <v>97</v>
      </c>
      <c r="M11" s="111">
        <f t="shared" si="0"/>
        <v>395.09999999999997</v>
      </c>
      <c r="N11" s="115">
        <v>18</v>
      </c>
    </row>
    <row r="12" spans="1:19" x14ac:dyDescent="0.2">
      <c r="A12" s="106"/>
      <c r="B12" s="33" t="s">
        <v>78</v>
      </c>
      <c r="C12" s="113">
        <v>393</v>
      </c>
      <c r="D12" s="109"/>
      <c r="F12" s="7">
        <v>9</v>
      </c>
      <c r="G12" s="33" t="s">
        <v>74</v>
      </c>
      <c r="H12" s="110" t="s">
        <v>94</v>
      </c>
      <c r="I12" s="31">
        <v>99.6</v>
      </c>
      <c r="J12" s="31">
        <v>97.6</v>
      </c>
      <c r="K12" s="31">
        <v>99.8</v>
      </c>
      <c r="L12" s="31">
        <v>96.1</v>
      </c>
      <c r="M12" s="111">
        <f t="shared" si="0"/>
        <v>393.1</v>
      </c>
      <c r="N12" s="115">
        <v>17</v>
      </c>
    </row>
    <row r="13" spans="1:19" x14ac:dyDescent="0.2">
      <c r="A13" s="106"/>
      <c r="B13" s="106"/>
      <c r="C13" s="113"/>
      <c r="D13" s="109"/>
      <c r="F13" s="7">
        <v>10</v>
      </c>
      <c r="G13" s="33" t="s">
        <v>78</v>
      </c>
      <c r="H13" s="110" t="s">
        <v>96</v>
      </c>
      <c r="I13" s="31">
        <v>100.6</v>
      </c>
      <c r="J13" s="31">
        <v>95.9</v>
      </c>
      <c r="K13" s="31">
        <v>98.9</v>
      </c>
      <c r="L13" s="31">
        <v>97.6</v>
      </c>
      <c r="M13" s="111">
        <f t="shared" si="0"/>
        <v>393</v>
      </c>
      <c r="N13" s="115">
        <v>16</v>
      </c>
    </row>
    <row r="14" spans="1:19" x14ac:dyDescent="0.2">
      <c r="A14" s="106">
        <v>3</v>
      </c>
      <c r="B14" s="116" t="s">
        <v>99</v>
      </c>
      <c r="C14" s="108">
        <f>SUM(C15:C17)</f>
        <v>1175.2</v>
      </c>
      <c r="D14" s="109">
        <v>6</v>
      </c>
      <c r="F14" s="7">
        <v>11</v>
      </c>
      <c r="G14" s="33" t="s">
        <v>26</v>
      </c>
      <c r="H14" s="110" t="s">
        <v>12</v>
      </c>
      <c r="I14" s="114">
        <v>99.9</v>
      </c>
      <c r="J14" s="114">
        <v>97.5</v>
      </c>
      <c r="K14" s="114">
        <v>95.8</v>
      </c>
      <c r="L14" s="114">
        <v>99.6</v>
      </c>
      <c r="M14" s="111">
        <f t="shared" si="0"/>
        <v>392.79999999999995</v>
      </c>
      <c r="N14" s="115">
        <v>15</v>
      </c>
    </row>
    <row r="15" spans="1:19" x14ac:dyDescent="0.2">
      <c r="A15" s="106"/>
      <c r="B15" s="33" t="s">
        <v>22</v>
      </c>
      <c r="C15" s="117">
        <v>405.2</v>
      </c>
      <c r="D15" s="109"/>
      <c r="F15" s="7">
        <v>12</v>
      </c>
      <c r="G15" s="110" t="s">
        <v>100</v>
      </c>
      <c r="H15" s="110" t="s">
        <v>101</v>
      </c>
      <c r="I15" s="31">
        <v>98.2</v>
      </c>
      <c r="J15" s="31">
        <v>96.9</v>
      </c>
      <c r="K15" s="31">
        <v>97.2</v>
      </c>
      <c r="L15" s="31">
        <v>100.1</v>
      </c>
      <c r="M15" s="111">
        <f t="shared" si="0"/>
        <v>392.4</v>
      </c>
      <c r="N15" s="115">
        <v>14</v>
      </c>
    </row>
    <row r="16" spans="1:19" x14ac:dyDescent="0.2">
      <c r="A16" s="106"/>
      <c r="B16" s="33" t="s">
        <v>74</v>
      </c>
      <c r="C16" s="117">
        <v>393.1</v>
      </c>
      <c r="D16" s="109"/>
      <c r="F16" s="7">
        <v>13</v>
      </c>
      <c r="G16" s="33" t="s">
        <v>33</v>
      </c>
      <c r="H16" s="110" t="s">
        <v>101</v>
      </c>
      <c r="I16" s="31">
        <v>95.4</v>
      </c>
      <c r="J16" s="31">
        <v>97.6</v>
      </c>
      <c r="K16" s="31">
        <v>96.8</v>
      </c>
      <c r="L16" s="31">
        <v>98.8</v>
      </c>
      <c r="M16" s="111">
        <f t="shared" si="0"/>
        <v>388.6</v>
      </c>
      <c r="N16" s="115">
        <v>13</v>
      </c>
    </row>
    <row r="17" spans="1:14" x14ac:dyDescent="0.2">
      <c r="A17" s="106"/>
      <c r="B17" s="33" t="s">
        <v>35</v>
      </c>
      <c r="C17" s="117">
        <v>376.90000000000003</v>
      </c>
      <c r="D17" s="109"/>
      <c r="F17" s="7">
        <v>14</v>
      </c>
      <c r="G17" s="110" t="s">
        <v>82</v>
      </c>
      <c r="H17" s="110" t="s">
        <v>72</v>
      </c>
      <c r="I17" s="31">
        <v>95.8</v>
      </c>
      <c r="J17" s="31">
        <v>98.2</v>
      </c>
      <c r="K17" s="31">
        <v>97.5</v>
      </c>
      <c r="L17" s="31">
        <v>96.7</v>
      </c>
      <c r="M17" s="111">
        <f t="shared" si="0"/>
        <v>388.2</v>
      </c>
      <c r="N17" s="115">
        <v>12</v>
      </c>
    </row>
    <row r="18" spans="1:14" x14ac:dyDescent="0.2">
      <c r="A18" s="7"/>
      <c r="B18" s="7"/>
      <c r="C18" s="117"/>
      <c r="D18" s="109"/>
      <c r="F18" s="7">
        <v>15</v>
      </c>
      <c r="G18" s="110" t="s">
        <v>75</v>
      </c>
      <c r="H18" s="110" t="s">
        <v>97</v>
      </c>
      <c r="I18" s="114">
        <v>93.7</v>
      </c>
      <c r="J18" s="114">
        <v>98.2</v>
      </c>
      <c r="K18" s="114">
        <v>96.2</v>
      </c>
      <c r="L18" s="114">
        <v>100</v>
      </c>
      <c r="M18" s="111">
        <f t="shared" si="0"/>
        <v>388.1</v>
      </c>
      <c r="N18" s="115">
        <v>11</v>
      </c>
    </row>
    <row r="19" spans="1:14" x14ac:dyDescent="0.2">
      <c r="A19" s="7">
        <v>4</v>
      </c>
      <c r="B19" s="116" t="s">
        <v>58</v>
      </c>
      <c r="C19" s="108">
        <f>SUM(C20:C22)</f>
        <v>1167.0999999999999</v>
      </c>
      <c r="D19" s="109">
        <v>5</v>
      </c>
      <c r="F19" s="7">
        <v>16</v>
      </c>
      <c r="G19" s="33" t="s">
        <v>20</v>
      </c>
      <c r="H19" s="110" t="s">
        <v>12</v>
      </c>
      <c r="I19" s="31">
        <v>94.3</v>
      </c>
      <c r="J19" s="31">
        <v>93.9</v>
      </c>
      <c r="K19" s="31">
        <v>98.7</v>
      </c>
      <c r="L19" s="31">
        <v>100</v>
      </c>
      <c r="M19" s="111">
        <f t="shared" si="0"/>
        <v>386.9</v>
      </c>
      <c r="N19" s="115">
        <v>10</v>
      </c>
    </row>
    <row r="20" spans="1:14" x14ac:dyDescent="0.2">
      <c r="A20" s="7"/>
      <c r="B20" s="7" t="s">
        <v>24</v>
      </c>
      <c r="C20" s="117">
        <v>395.09999999999997</v>
      </c>
      <c r="D20" s="109"/>
      <c r="F20" s="7">
        <v>17</v>
      </c>
      <c r="G20" s="110" t="s">
        <v>77</v>
      </c>
      <c r="H20" s="110" t="s">
        <v>72</v>
      </c>
      <c r="I20" s="31">
        <v>99.6</v>
      </c>
      <c r="J20" s="31">
        <v>97.3</v>
      </c>
      <c r="K20" s="31">
        <v>95.6</v>
      </c>
      <c r="L20" s="31">
        <v>93.3</v>
      </c>
      <c r="M20" s="111">
        <f t="shared" si="0"/>
        <v>385.8</v>
      </c>
      <c r="N20" s="115">
        <v>9</v>
      </c>
    </row>
    <row r="21" spans="1:14" x14ac:dyDescent="0.2">
      <c r="A21" s="7"/>
      <c r="B21" s="7" t="s">
        <v>28</v>
      </c>
      <c r="C21" s="118">
        <v>408.29999999999995</v>
      </c>
      <c r="D21" s="109"/>
      <c r="F21" s="7">
        <v>18</v>
      </c>
      <c r="G21" s="33" t="s">
        <v>98</v>
      </c>
      <c r="H21" s="110" t="s">
        <v>96</v>
      </c>
      <c r="I21" s="31">
        <v>95.1</v>
      </c>
      <c r="J21" s="31">
        <v>91.6</v>
      </c>
      <c r="K21" s="31">
        <v>97.4</v>
      </c>
      <c r="L21" s="31">
        <v>100.2</v>
      </c>
      <c r="M21" s="111">
        <f t="shared" si="0"/>
        <v>384.3</v>
      </c>
      <c r="N21" s="115">
        <v>8</v>
      </c>
    </row>
    <row r="22" spans="1:14" x14ac:dyDescent="0.2">
      <c r="A22" s="7"/>
      <c r="B22" s="7" t="s">
        <v>102</v>
      </c>
      <c r="C22" s="118">
        <v>363.7</v>
      </c>
      <c r="D22" s="109"/>
      <c r="F22" s="7">
        <v>19</v>
      </c>
      <c r="G22" s="33" t="s">
        <v>51</v>
      </c>
      <c r="H22" s="110" t="s">
        <v>12</v>
      </c>
      <c r="I22" s="31">
        <v>94.8</v>
      </c>
      <c r="J22" s="31">
        <v>95.4</v>
      </c>
      <c r="K22" s="31">
        <v>96.2</v>
      </c>
      <c r="L22" s="31">
        <v>97</v>
      </c>
      <c r="M22" s="111">
        <f t="shared" si="0"/>
        <v>383.4</v>
      </c>
      <c r="N22" s="115">
        <v>7</v>
      </c>
    </row>
    <row r="23" spans="1:14" x14ac:dyDescent="0.2">
      <c r="A23" s="7"/>
      <c r="B23" s="7"/>
      <c r="C23" s="117"/>
      <c r="D23" s="109"/>
      <c r="F23" s="7">
        <v>20</v>
      </c>
      <c r="G23" s="110" t="s">
        <v>73</v>
      </c>
      <c r="H23" s="110" t="s">
        <v>101</v>
      </c>
      <c r="I23" s="31">
        <v>97.3</v>
      </c>
      <c r="J23" s="31">
        <v>95.6</v>
      </c>
      <c r="K23" s="31">
        <v>95.2</v>
      </c>
      <c r="L23" s="31">
        <v>89.2</v>
      </c>
      <c r="M23" s="111">
        <f t="shared" si="0"/>
        <v>377.29999999999995</v>
      </c>
      <c r="N23" s="115">
        <v>6</v>
      </c>
    </row>
    <row r="24" spans="1:14" x14ac:dyDescent="0.2">
      <c r="A24" s="7">
        <v>5</v>
      </c>
      <c r="B24" s="116" t="s">
        <v>57</v>
      </c>
      <c r="C24" s="108">
        <f>SUM(C25:C27)</f>
        <v>1163.0999999999999</v>
      </c>
      <c r="D24" s="109">
        <v>4</v>
      </c>
      <c r="F24" s="7">
        <v>21</v>
      </c>
      <c r="G24" s="33" t="s">
        <v>35</v>
      </c>
      <c r="H24" s="110" t="s">
        <v>94</v>
      </c>
      <c r="I24" s="31">
        <v>95.5</v>
      </c>
      <c r="J24" s="31">
        <v>96.8</v>
      </c>
      <c r="K24" s="31">
        <v>94.3</v>
      </c>
      <c r="L24" s="31">
        <v>90.3</v>
      </c>
      <c r="M24" s="111">
        <f t="shared" si="0"/>
        <v>376.90000000000003</v>
      </c>
      <c r="N24" s="115">
        <v>5</v>
      </c>
    </row>
    <row r="25" spans="1:14" x14ac:dyDescent="0.2">
      <c r="A25" s="7"/>
      <c r="B25" s="33" t="s">
        <v>20</v>
      </c>
      <c r="C25" s="117">
        <v>386.9</v>
      </c>
      <c r="D25" s="109"/>
      <c r="F25" s="7">
        <v>22</v>
      </c>
      <c r="G25" s="110" t="s">
        <v>76</v>
      </c>
      <c r="H25" s="110" t="s">
        <v>97</v>
      </c>
      <c r="I25" s="114">
        <v>93.7</v>
      </c>
      <c r="J25" s="114">
        <v>94.2</v>
      </c>
      <c r="K25" s="114">
        <v>96.4</v>
      </c>
      <c r="L25" s="114">
        <v>91.9</v>
      </c>
      <c r="M25" s="111">
        <f t="shared" si="0"/>
        <v>376.20000000000005</v>
      </c>
      <c r="N25" s="115">
        <v>4</v>
      </c>
    </row>
    <row r="26" spans="1:14" x14ac:dyDescent="0.2">
      <c r="A26" s="7"/>
      <c r="B26" s="33" t="s">
        <v>51</v>
      </c>
      <c r="C26" s="117">
        <v>383.4</v>
      </c>
      <c r="D26" s="109"/>
      <c r="F26" s="7">
        <v>23</v>
      </c>
      <c r="G26" s="110" t="s">
        <v>71</v>
      </c>
      <c r="H26" s="110" t="s">
        <v>72</v>
      </c>
      <c r="I26" s="31">
        <v>95.5</v>
      </c>
      <c r="J26" s="31">
        <v>95.8</v>
      </c>
      <c r="K26" s="31">
        <v>92.5</v>
      </c>
      <c r="L26" s="31">
        <v>90.1</v>
      </c>
      <c r="M26" s="111">
        <f t="shared" si="0"/>
        <v>373.9</v>
      </c>
      <c r="N26" s="115">
        <v>3</v>
      </c>
    </row>
    <row r="27" spans="1:14" x14ac:dyDescent="0.2">
      <c r="A27" s="7"/>
      <c r="B27" s="33" t="s">
        <v>26</v>
      </c>
      <c r="C27" s="117">
        <v>392.79999999999995</v>
      </c>
      <c r="D27" s="109"/>
      <c r="F27" s="106">
        <v>24</v>
      </c>
      <c r="G27" s="33" t="s">
        <v>102</v>
      </c>
      <c r="H27" s="110" t="s">
        <v>93</v>
      </c>
      <c r="I27" s="114">
        <v>86.8</v>
      </c>
      <c r="J27" s="114">
        <v>91.3</v>
      </c>
      <c r="K27" s="114">
        <v>93.8</v>
      </c>
      <c r="L27" s="114">
        <v>91.8</v>
      </c>
      <c r="M27" s="111">
        <f t="shared" si="0"/>
        <v>363.7</v>
      </c>
      <c r="N27" s="115">
        <v>2</v>
      </c>
    </row>
    <row r="28" spans="1:14" x14ac:dyDescent="0.2">
      <c r="A28" s="7"/>
      <c r="B28" s="7"/>
      <c r="C28" s="117"/>
      <c r="D28" s="109"/>
      <c r="G28" s="7"/>
      <c r="H28" s="7"/>
      <c r="J28" s="7"/>
      <c r="K28" s="7"/>
      <c r="L28" s="7"/>
      <c r="M28" s="7"/>
      <c r="N28" s="103"/>
    </row>
    <row r="29" spans="1:14" x14ac:dyDescent="0.2">
      <c r="A29" s="7">
        <v>6</v>
      </c>
      <c r="B29" s="119" t="s">
        <v>103</v>
      </c>
      <c r="C29" s="108">
        <f>SUM(C30:C32)</f>
        <v>1161.3000000000002</v>
      </c>
      <c r="D29" s="109">
        <v>3</v>
      </c>
      <c r="G29" s="7"/>
      <c r="H29" s="7"/>
      <c r="I29" s="7"/>
      <c r="J29" s="7"/>
      <c r="K29" s="7"/>
      <c r="L29" s="7"/>
      <c r="M29" s="7"/>
      <c r="N29" s="103"/>
    </row>
    <row r="30" spans="1:14" x14ac:dyDescent="0.2">
      <c r="A30" s="7"/>
      <c r="B30" s="7" t="s">
        <v>76</v>
      </c>
      <c r="C30" s="117">
        <v>376.20000000000005</v>
      </c>
      <c r="D30" s="109"/>
      <c r="G30" s="7"/>
      <c r="H30" s="7"/>
      <c r="I30" s="7"/>
      <c r="J30" s="7"/>
      <c r="K30" s="7"/>
      <c r="L30" s="7"/>
      <c r="M30" s="7"/>
      <c r="N30" s="103"/>
    </row>
    <row r="31" spans="1:14" x14ac:dyDescent="0.2">
      <c r="A31" s="7"/>
      <c r="B31" s="7" t="s">
        <v>67</v>
      </c>
      <c r="C31" s="117">
        <v>397</v>
      </c>
      <c r="D31" s="109"/>
      <c r="G31" s="7"/>
      <c r="H31" s="7"/>
      <c r="I31" s="7"/>
      <c r="J31" s="7"/>
      <c r="K31" s="7"/>
      <c r="L31" s="7"/>
      <c r="M31" s="7"/>
      <c r="N31" s="103"/>
    </row>
    <row r="32" spans="1:14" x14ac:dyDescent="0.2">
      <c r="A32" s="7"/>
      <c r="B32" s="7" t="s">
        <v>75</v>
      </c>
      <c r="C32" s="117">
        <v>388.1</v>
      </c>
      <c r="D32" s="109"/>
      <c r="G32" s="7"/>
      <c r="H32" s="7"/>
      <c r="I32" s="7"/>
      <c r="J32" s="7"/>
      <c r="K32" s="7"/>
      <c r="L32" s="7"/>
      <c r="M32" s="7"/>
      <c r="N32" s="103"/>
    </row>
    <row r="33" spans="1:14" x14ac:dyDescent="0.2">
      <c r="A33" s="7"/>
      <c r="B33" s="7"/>
      <c r="C33" s="117"/>
      <c r="D33" s="109"/>
      <c r="G33" s="7"/>
      <c r="H33" s="7"/>
      <c r="I33" s="7"/>
      <c r="J33" s="7"/>
      <c r="K33" s="7"/>
      <c r="L33" s="7"/>
      <c r="M33" s="7"/>
      <c r="N33" s="103"/>
    </row>
    <row r="34" spans="1:14" x14ac:dyDescent="0.2">
      <c r="A34" s="7">
        <v>7</v>
      </c>
      <c r="B34" s="119" t="s">
        <v>55</v>
      </c>
      <c r="C34" s="108">
        <f>SUM(C35:C37)</f>
        <v>1158.3</v>
      </c>
      <c r="D34" s="109">
        <v>2</v>
      </c>
      <c r="G34" s="7"/>
      <c r="H34" s="7"/>
      <c r="I34" s="7"/>
      <c r="J34" s="7"/>
      <c r="K34" s="7"/>
      <c r="L34" s="7"/>
      <c r="M34" s="7"/>
      <c r="N34" s="103"/>
    </row>
    <row r="35" spans="1:14" x14ac:dyDescent="0.2">
      <c r="A35" s="7"/>
      <c r="B35" s="110" t="s">
        <v>100</v>
      </c>
      <c r="C35" s="117">
        <v>392.4</v>
      </c>
      <c r="D35" s="109"/>
      <c r="G35" s="7"/>
      <c r="H35" s="7"/>
      <c r="I35" s="7"/>
      <c r="J35" s="7"/>
      <c r="K35" s="7"/>
      <c r="L35" s="7"/>
      <c r="M35" s="7"/>
      <c r="N35" s="103"/>
    </row>
    <row r="36" spans="1:14" x14ac:dyDescent="0.2">
      <c r="A36" s="7"/>
      <c r="B36" s="110" t="s">
        <v>73</v>
      </c>
      <c r="C36" s="117">
        <v>377.29999999999995</v>
      </c>
      <c r="D36" s="109"/>
      <c r="G36" s="7"/>
      <c r="H36" s="7"/>
      <c r="I36" s="7"/>
      <c r="J36" s="7"/>
      <c r="K36" s="7"/>
      <c r="L36" s="7"/>
      <c r="M36" s="7"/>
      <c r="N36" s="103"/>
    </row>
    <row r="37" spans="1:14" x14ac:dyDescent="0.2">
      <c r="A37" s="7"/>
      <c r="B37" s="33" t="s">
        <v>33</v>
      </c>
      <c r="C37" s="117">
        <v>388.6</v>
      </c>
      <c r="D37" s="109"/>
      <c r="G37" s="7"/>
      <c r="H37" s="7"/>
      <c r="I37" s="7"/>
      <c r="J37" s="7"/>
      <c r="K37" s="7"/>
      <c r="L37" s="7"/>
      <c r="M37" s="7"/>
      <c r="N37" s="103"/>
    </row>
    <row r="38" spans="1:14" x14ac:dyDescent="0.2">
      <c r="A38" s="7"/>
      <c r="B38" s="7"/>
      <c r="C38" s="117"/>
      <c r="D38" s="109"/>
      <c r="G38" s="7"/>
      <c r="H38" s="7"/>
      <c r="I38" s="7"/>
      <c r="J38" s="7"/>
      <c r="K38" s="7"/>
      <c r="L38" s="7"/>
      <c r="M38" s="7"/>
      <c r="N38" s="103"/>
    </row>
    <row r="39" spans="1:14" x14ac:dyDescent="0.2">
      <c r="A39" s="7">
        <v>8</v>
      </c>
      <c r="B39" s="119" t="s">
        <v>72</v>
      </c>
      <c r="C39" s="108">
        <f>SUM(C40:C42)</f>
        <v>1147.9000000000001</v>
      </c>
      <c r="D39" s="109">
        <v>1</v>
      </c>
      <c r="G39" s="7"/>
      <c r="H39" s="7"/>
      <c r="I39" s="7"/>
      <c r="J39" s="7"/>
      <c r="K39" s="7"/>
      <c r="L39" s="7"/>
      <c r="M39" s="7"/>
      <c r="N39" s="103"/>
    </row>
    <row r="40" spans="1:14" x14ac:dyDescent="0.2">
      <c r="A40" s="7"/>
      <c r="B40" s="110" t="s">
        <v>82</v>
      </c>
      <c r="C40" s="117">
        <v>388.2</v>
      </c>
      <c r="D40" s="107"/>
      <c r="G40" s="7"/>
      <c r="H40" s="7"/>
      <c r="I40" s="7"/>
      <c r="J40" s="7"/>
      <c r="K40" s="7"/>
      <c r="L40" s="7"/>
      <c r="M40" s="7"/>
      <c r="N40" s="103"/>
    </row>
    <row r="41" spans="1:14" x14ac:dyDescent="0.2">
      <c r="A41" s="7"/>
      <c r="B41" s="110" t="s">
        <v>77</v>
      </c>
      <c r="C41" s="118">
        <v>385.8</v>
      </c>
      <c r="D41" s="120"/>
      <c r="G41" s="7"/>
      <c r="H41" s="7"/>
      <c r="I41" s="7"/>
      <c r="J41" s="7"/>
      <c r="K41" s="7"/>
      <c r="L41" s="7"/>
      <c r="M41" s="7"/>
      <c r="N41" s="103"/>
    </row>
    <row r="42" spans="1:14" x14ac:dyDescent="0.2">
      <c r="A42" s="7"/>
      <c r="B42" s="110" t="s">
        <v>71</v>
      </c>
      <c r="C42" s="118">
        <v>373.9</v>
      </c>
      <c r="D42" s="120"/>
      <c r="G42" s="7"/>
      <c r="H42" s="7"/>
      <c r="I42" s="7"/>
      <c r="J42" s="7"/>
      <c r="K42" s="7"/>
      <c r="L42" s="7"/>
      <c r="M42" s="7"/>
      <c r="N42" s="10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O11" sqref="O11"/>
    </sheetView>
  </sheetViews>
  <sheetFormatPr defaultRowHeight="12.75" x14ac:dyDescent="0.2"/>
  <cols>
    <col min="1" max="1" width="2" bestFit="1" customWidth="1"/>
    <col min="2" max="2" width="28" bestFit="1" customWidth="1"/>
    <col min="4" max="4" width="3" bestFit="1" customWidth="1"/>
    <col min="6" max="6" width="3" bestFit="1" customWidth="1"/>
    <col min="7" max="7" width="15.85546875" bestFit="1" customWidth="1"/>
    <col min="8" max="8" width="18.140625" bestFit="1" customWidth="1"/>
    <col min="9" max="12" width="8.140625" bestFit="1" customWidth="1"/>
    <col min="13" max="13" width="8.42578125" bestFit="1" customWidth="1"/>
    <col min="14" max="14" width="6.42578125" bestFit="1" customWidth="1"/>
  </cols>
  <sheetData>
    <row r="1" spans="1:14" ht="15" x14ac:dyDescent="0.25">
      <c r="A1" s="199" t="s">
        <v>109</v>
      </c>
      <c r="B1" s="199"/>
      <c r="C1" s="199"/>
      <c r="D1" s="199"/>
      <c r="E1" s="199"/>
      <c r="F1" s="199"/>
      <c r="G1" s="199"/>
      <c r="H1" s="199"/>
      <c r="I1" s="199"/>
      <c r="J1" s="199"/>
      <c r="K1" s="13"/>
      <c r="L1" s="13"/>
      <c r="M1" s="13"/>
      <c r="N1" s="13"/>
    </row>
    <row r="2" spans="1:14" ht="15" x14ac:dyDescent="0.25">
      <c r="A2" s="13"/>
      <c r="C2" s="36"/>
      <c r="D2" s="102"/>
      <c r="K2" s="13"/>
      <c r="N2" s="103"/>
    </row>
    <row r="3" spans="1:14" ht="15" x14ac:dyDescent="0.25">
      <c r="A3" s="13"/>
      <c r="B3" s="9" t="s">
        <v>0</v>
      </c>
      <c r="C3" s="104" t="s">
        <v>43</v>
      </c>
      <c r="D3" s="105" t="s">
        <v>85</v>
      </c>
      <c r="E3" s="9"/>
      <c r="F3" s="9"/>
      <c r="G3" s="9" t="s">
        <v>44</v>
      </c>
      <c r="H3" s="9" t="s">
        <v>86</v>
      </c>
      <c r="I3" s="9" t="s">
        <v>87</v>
      </c>
      <c r="J3" s="9" t="s">
        <v>88</v>
      </c>
      <c r="K3" s="27" t="s">
        <v>89</v>
      </c>
      <c r="L3" s="9" t="s">
        <v>90</v>
      </c>
      <c r="M3" s="2" t="s">
        <v>43</v>
      </c>
      <c r="N3" s="62" t="s">
        <v>65</v>
      </c>
    </row>
    <row r="4" spans="1:14" x14ac:dyDescent="0.2">
      <c r="A4" s="106">
        <v>1</v>
      </c>
      <c r="B4" s="107" t="s">
        <v>91</v>
      </c>
      <c r="C4" s="108">
        <f>SUM(C5:C7)</f>
        <v>1212.5999999999999</v>
      </c>
      <c r="D4" s="109">
        <v>10</v>
      </c>
      <c r="F4" s="106">
        <v>1</v>
      </c>
      <c r="G4" s="110" t="s">
        <v>92</v>
      </c>
      <c r="H4" s="110" t="s">
        <v>11</v>
      </c>
      <c r="I4" s="31">
        <v>104.6</v>
      </c>
      <c r="J4" s="31">
        <v>104.8</v>
      </c>
      <c r="K4" s="31">
        <v>104.3</v>
      </c>
      <c r="L4" s="31">
        <v>100.1</v>
      </c>
      <c r="M4" s="111">
        <f>SUM(I4:L4)</f>
        <v>413.79999999999995</v>
      </c>
      <c r="N4" s="112">
        <v>30</v>
      </c>
    </row>
    <row r="5" spans="1:14" x14ac:dyDescent="0.2">
      <c r="A5" s="106"/>
      <c r="B5" s="110" t="s">
        <v>92</v>
      </c>
      <c r="C5" s="113">
        <v>413.8</v>
      </c>
      <c r="D5" s="109"/>
      <c r="F5" s="106">
        <v>2</v>
      </c>
      <c r="G5" s="110" t="s">
        <v>70</v>
      </c>
      <c r="H5" s="110" t="s">
        <v>101</v>
      </c>
      <c r="I5" s="31">
        <v>100</v>
      </c>
      <c r="J5" s="31">
        <v>102.2</v>
      </c>
      <c r="K5" s="31">
        <v>102</v>
      </c>
      <c r="L5" s="31">
        <v>101.3</v>
      </c>
      <c r="M5" s="111">
        <f>SUM(I5:L5)</f>
        <v>405.5</v>
      </c>
      <c r="N5" s="112">
        <v>26</v>
      </c>
    </row>
    <row r="6" spans="1:14" x14ac:dyDescent="0.2">
      <c r="A6" s="106"/>
      <c r="B6" s="33" t="s">
        <v>46</v>
      </c>
      <c r="C6" s="113">
        <v>402.4</v>
      </c>
      <c r="D6" s="109"/>
      <c r="F6" s="106">
        <v>3</v>
      </c>
      <c r="G6" s="110" t="s">
        <v>67</v>
      </c>
      <c r="H6" s="110" t="s">
        <v>97</v>
      </c>
      <c r="I6" s="114">
        <v>101.6</v>
      </c>
      <c r="J6" s="114">
        <v>97.8</v>
      </c>
      <c r="K6" s="114">
        <v>101.3</v>
      </c>
      <c r="L6" s="114">
        <v>102.9</v>
      </c>
      <c r="M6" s="111">
        <f>SUM(I6:L6)</f>
        <v>403.6</v>
      </c>
      <c r="N6" s="112">
        <v>24</v>
      </c>
    </row>
    <row r="7" spans="1:14" x14ac:dyDescent="0.2">
      <c r="A7" s="106"/>
      <c r="B7" s="33" t="s">
        <v>18</v>
      </c>
      <c r="C7" s="113">
        <v>396.4</v>
      </c>
      <c r="D7" s="109"/>
      <c r="F7" s="7">
        <v>4</v>
      </c>
      <c r="G7" s="33" t="s">
        <v>46</v>
      </c>
      <c r="H7" s="110" t="s">
        <v>11</v>
      </c>
      <c r="I7" s="31">
        <v>99.5</v>
      </c>
      <c r="J7" s="31">
        <v>102.1</v>
      </c>
      <c r="K7" s="31">
        <v>100.1</v>
      </c>
      <c r="L7" s="31">
        <v>100.7</v>
      </c>
      <c r="M7" s="111">
        <f>SUM(I7:L7)</f>
        <v>402.4</v>
      </c>
      <c r="N7" s="115">
        <v>22</v>
      </c>
    </row>
    <row r="8" spans="1:14" x14ac:dyDescent="0.2">
      <c r="A8" s="106"/>
      <c r="B8" s="106"/>
      <c r="C8" s="113"/>
      <c r="D8" s="109"/>
      <c r="F8" s="7">
        <v>5</v>
      </c>
      <c r="G8" s="33" t="s">
        <v>95</v>
      </c>
      <c r="H8" s="110" t="s">
        <v>96</v>
      </c>
      <c r="I8" s="31">
        <v>99.1</v>
      </c>
      <c r="J8" s="31">
        <v>99.1</v>
      </c>
      <c r="K8" s="31">
        <v>99.7</v>
      </c>
      <c r="L8" s="31">
        <v>100.7</v>
      </c>
      <c r="M8" s="111">
        <f>SUM(I9:L9)</f>
        <v>398.6</v>
      </c>
      <c r="N8" s="115">
        <v>21</v>
      </c>
    </row>
    <row r="9" spans="1:14" x14ac:dyDescent="0.2">
      <c r="A9" s="106">
        <v>2</v>
      </c>
      <c r="B9" s="119" t="s">
        <v>55</v>
      </c>
      <c r="C9" s="108">
        <f>SUM(C10:C12)</f>
        <v>1186.2</v>
      </c>
      <c r="D9" s="109">
        <v>8</v>
      </c>
      <c r="F9" s="7">
        <v>6</v>
      </c>
      <c r="G9" s="33" t="s">
        <v>28</v>
      </c>
      <c r="H9" s="110" t="s">
        <v>93</v>
      </c>
      <c r="I9" s="31">
        <v>98.5</v>
      </c>
      <c r="J9" s="31">
        <v>102</v>
      </c>
      <c r="K9" s="31">
        <v>101</v>
      </c>
      <c r="L9" s="31">
        <v>97.1</v>
      </c>
      <c r="M9" s="111">
        <f>SUM(I8:L8)</f>
        <v>398.59999999999997</v>
      </c>
      <c r="N9" s="115">
        <v>20</v>
      </c>
    </row>
    <row r="10" spans="1:14" x14ac:dyDescent="0.2">
      <c r="A10" s="106"/>
      <c r="B10" s="110" t="s">
        <v>70</v>
      </c>
      <c r="C10" s="117">
        <v>405.5</v>
      </c>
      <c r="D10" s="109"/>
      <c r="F10" s="7">
        <v>7</v>
      </c>
      <c r="G10" s="33" t="s">
        <v>74</v>
      </c>
      <c r="H10" s="110" t="s">
        <v>94</v>
      </c>
      <c r="I10" s="31">
        <v>97</v>
      </c>
      <c r="J10" s="31">
        <v>100.4</v>
      </c>
      <c r="K10" s="31">
        <v>101.4</v>
      </c>
      <c r="L10" s="31">
        <v>98.8</v>
      </c>
      <c r="M10" s="111">
        <f t="shared" ref="M10:M27" si="0">SUM(I10:L10)</f>
        <v>397.6</v>
      </c>
      <c r="N10" s="115">
        <v>19</v>
      </c>
    </row>
    <row r="11" spans="1:14" x14ac:dyDescent="0.2">
      <c r="A11" s="106"/>
      <c r="B11" s="110" t="s">
        <v>73</v>
      </c>
      <c r="C11" s="117">
        <v>384.6</v>
      </c>
      <c r="D11" s="109"/>
      <c r="F11" s="7">
        <v>8</v>
      </c>
      <c r="G11" s="33" t="s">
        <v>107</v>
      </c>
      <c r="H11" s="110" t="s">
        <v>96</v>
      </c>
      <c r="I11" s="31">
        <v>99.3</v>
      </c>
      <c r="J11" s="31">
        <v>97</v>
      </c>
      <c r="K11" s="31">
        <v>100.4</v>
      </c>
      <c r="L11" s="31">
        <v>100.5</v>
      </c>
      <c r="M11" s="111">
        <f t="shared" si="0"/>
        <v>397.20000000000005</v>
      </c>
      <c r="N11" s="115">
        <v>18</v>
      </c>
    </row>
    <row r="12" spans="1:14" x14ac:dyDescent="0.2">
      <c r="A12" s="106"/>
      <c r="B12" s="33" t="s">
        <v>33</v>
      </c>
      <c r="C12" s="117">
        <v>396.1</v>
      </c>
      <c r="D12" s="109"/>
      <c r="F12" s="7">
        <v>9</v>
      </c>
      <c r="G12" s="33" t="s">
        <v>18</v>
      </c>
      <c r="H12" s="110" t="s">
        <v>11</v>
      </c>
      <c r="I12" s="31">
        <v>97.9</v>
      </c>
      <c r="J12" s="31">
        <v>100.7</v>
      </c>
      <c r="K12" s="31">
        <v>96.9</v>
      </c>
      <c r="L12" s="31">
        <v>100.9</v>
      </c>
      <c r="M12" s="111">
        <f t="shared" si="0"/>
        <v>396.4</v>
      </c>
      <c r="N12" s="115">
        <v>17</v>
      </c>
    </row>
    <row r="13" spans="1:14" x14ac:dyDescent="0.2">
      <c r="A13" s="106"/>
      <c r="B13" s="106"/>
      <c r="C13" s="113"/>
      <c r="D13" s="109"/>
      <c r="F13" s="7">
        <v>10</v>
      </c>
      <c r="G13" s="33" t="s">
        <v>33</v>
      </c>
      <c r="H13" s="110" t="s">
        <v>101</v>
      </c>
      <c r="I13" s="31">
        <v>96.8</v>
      </c>
      <c r="J13" s="31">
        <v>99.7</v>
      </c>
      <c r="K13" s="31">
        <v>99.5</v>
      </c>
      <c r="L13" s="31">
        <v>100.1</v>
      </c>
      <c r="M13" s="111">
        <f t="shared" si="0"/>
        <v>396.1</v>
      </c>
      <c r="N13" s="115">
        <v>16</v>
      </c>
    </row>
    <row r="14" spans="1:14" x14ac:dyDescent="0.2">
      <c r="A14" s="106">
        <v>3</v>
      </c>
      <c r="B14" s="107" t="s">
        <v>54</v>
      </c>
      <c r="C14" s="108">
        <f>SUM(C15:C17)</f>
        <v>1183.0999999999999</v>
      </c>
      <c r="D14" s="109">
        <v>6</v>
      </c>
      <c r="F14" s="7">
        <v>11</v>
      </c>
      <c r="G14" s="33" t="s">
        <v>22</v>
      </c>
      <c r="H14" s="110" t="s">
        <v>94</v>
      </c>
      <c r="I14" s="114">
        <v>97.4</v>
      </c>
      <c r="J14" s="114">
        <v>100.5</v>
      </c>
      <c r="K14" s="114">
        <v>98.5</v>
      </c>
      <c r="L14" s="114">
        <v>99.1</v>
      </c>
      <c r="M14" s="111">
        <f t="shared" si="0"/>
        <v>395.5</v>
      </c>
      <c r="N14" s="115">
        <v>15</v>
      </c>
    </row>
    <row r="15" spans="1:14" x14ac:dyDescent="0.2">
      <c r="A15" s="106"/>
      <c r="B15" s="33" t="s">
        <v>95</v>
      </c>
      <c r="C15" s="113">
        <v>398.6</v>
      </c>
      <c r="D15" s="109"/>
      <c r="F15" s="7">
        <v>12</v>
      </c>
      <c r="G15" s="33" t="s">
        <v>26</v>
      </c>
      <c r="H15" s="110" t="s">
        <v>12</v>
      </c>
      <c r="I15" s="114">
        <v>99.3</v>
      </c>
      <c r="J15" s="114">
        <v>100.1</v>
      </c>
      <c r="K15" s="114">
        <v>96.9</v>
      </c>
      <c r="L15" s="114">
        <v>97.6</v>
      </c>
      <c r="M15" s="111">
        <f t="shared" si="0"/>
        <v>393.9</v>
      </c>
      <c r="N15" s="115">
        <v>14</v>
      </c>
    </row>
    <row r="16" spans="1:14" x14ac:dyDescent="0.2">
      <c r="A16" s="106"/>
      <c r="B16" s="33" t="s">
        <v>98</v>
      </c>
      <c r="C16" s="113">
        <v>397.2</v>
      </c>
      <c r="D16" s="109"/>
      <c r="F16" s="7">
        <v>13</v>
      </c>
      <c r="G16" s="33" t="s">
        <v>24</v>
      </c>
      <c r="H16" s="110" t="s">
        <v>93</v>
      </c>
      <c r="I16" s="31">
        <v>96.6</v>
      </c>
      <c r="J16" s="31">
        <v>98.7</v>
      </c>
      <c r="K16" s="31">
        <v>98.5</v>
      </c>
      <c r="L16" s="31">
        <v>99.6</v>
      </c>
      <c r="M16" s="111">
        <f t="shared" si="0"/>
        <v>393.4</v>
      </c>
      <c r="N16" s="115">
        <v>13</v>
      </c>
    </row>
    <row r="17" spans="1:14" x14ac:dyDescent="0.2">
      <c r="A17" s="106"/>
      <c r="B17" s="33" t="s">
        <v>78</v>
      </c>
      <c r="C17" s="113">
        <v>387.3</v>
      </c>
      <c r="D17" s="109"/>
      <c r="F17" s="7">
        <v>14</v>
      </c>
      <c r="G17" s="33" t="s">
        <v>51</v>
      </c>
      <c r="H17" s="110" t="s">
        <v>12</v>
      </c>
      <c r="I17" s="31">
        <v>99.8</v>
      </c>
      <c r="J17" s="31">
        <v>97.8</v>
      </c>
      <c r="K17" s="31">
        <v>96.9</v>
      </c>
      <c r="L17" s="31">
        <v>96.7</v>
      </c>
      <c r="M17" s="111">
        <f t="shared" si="0"/>
        <v>391.2</v>
      </c>
      <c r="N17" s="115">
        <v>12</v>
      </c>
    </row>
    <row r="18" spans="1:14" x14ac:dyDescent="0.2">
      <c r="A18" s="7"/>
      <c r="B18" s="7"/>
      <c r="C18" s="117"/>
      <c r="D18" s="109"/>
      <c r="F18" s="7">
        <v>15</v>
      </c>
      <c r="G18" s="33" t="s">
        <v>20</v>
      </c>
      <c r="H18" s="110" t="s">
        <v>12</v>
      </c>
      <c r="I18" s="31">
        <v>99.9</v>
      </c>
      <c r="J18" s="31">
        <v>98.1</v>
      </c>
      <c r="K18" s="31">
        <v>97.3</v>
      </c>
      <c r="L18" s="31">
        <v>95.4</v>
      </c>
      <c r="M18" s="111">
        <f t="shared" si="0"/>
        <v>390.70000000000005</v>
      </c>
      <c r="N18" s="115">
        <v>11</v>
      </c>
    </row>
    <row r="19" spans="1:14" x14ac:dyDescent="0.2">
      <c r="A19" s="7">
        <v>4</v>
      </c>
      <c r="B19" s="116" t="s">
        <v>57</v>
      </c>
      <c r="C19" s="108">
        <f>SUM(C20:C22)</f>
        <v>1175.8</v>
      </c>
      <c r="D19" s="109">
        <v>5</v>
      </c>
      <c r="F19" s="7">
        <v>16</v>
      </c>
      <c r="G19" s="110" t="s">
        <v>77</v>
      </c>
      <c r="H19" s="110" t="s">
        <v>72</v>
      </c>
      <c r="I19" s="31">
        <v>97.4</v>
      </c>
      <c r="J19" s="31">
        <v>99.8</v>
      </c>
      <c r="K19" s="31">
        <v>94.3</v>
      </c>
      <c r="L19" s="31">
        <v>98.3</v>
      </c>
      <c r="M19" s="111">
        <f t="shared" si="0"/>
        <v>389.8</v>
      </c>
      <c r="N19" s="115">
        <v>10</v>
      </c>
    </row>
    <row r="20" spans="1:14" x14ac:dyDescent="0.2">
      <c r="A20" s="7"/>
      <c r="B20" s="33" t="s">
        <v>20</v>
      </c>
      <c r="C20" s="117">
        <v>390.7</v>
      </c>
      <c r="D20" s="109"/>
      <c r="F20" s="7">
        <v>17</v>
      </c>
      <c r="G20" s="33" t="s">
        <v>78</v>
      </c>
      <c r="H20" s="110" t="s">
        <v>96</v>
      </c>
      <c r="I20" s="31">
        <v>94.6</v>
      </c>
      <c r="J20" s="31">
        <v>97.1</v>
      </c>
      <c r="K20" s="31">
        <v>95.9</v>
      </c>
      <c r="L20" s="31">
        <v>99.7</v>
      </c>
      <c r="M20" s="111">
        <f t="shared" si="0"/>
        <v>387.3</v>
      </c>
      <c r="N20" s="115">
        <v>9</v>
      </c>
    </row>
    <row r="21" spans="1:14" x14ac:dyDescent="0.2">
      <c r="A21" s="7"/>
      <c r="B21" s="33" t="s">
        <v>51</v>
      </c>
      <c r="C21" s="117">
        <v>391.2</v>
      </c>
      <c r="D21" s="109"/>
      <c r="F21" s="7">
        <v>18</v>
      </c>
      <c r="G21" s="110" t="s">
        <v>75</v>
      </c>
      <c r="H21" s="110" t="s">
        <v>97</v>
      </c>
      <c r="I21" s="114">
        <v>95</v>
      </c>
      <c r="J21" s="114">
        <v>96.4</v>
      </c>
      <c r="K21" s="114">
        <v>97</v>
      </c>
      <c r="L21" s="114">
        <v>96.9</v>
      </c>
      <c r="M21" s="111">
        <f t="shared" si="0"/>
        <v>385.29999999999995</v>
      </c>
      <c r="N21" s="115">
        <v>8</v>
      </c>
    </row>
    <row r="22" spans="1:14" x14ac:dyDescent="0.2">
      <c r="A22" s="7"/>
      <c r="B22" s="33" t="s">
        <v>26</v>
      </c>
      <c r="C22" s="117">
        <v>393.9</v>
      </c>
      <c r="D22" s="109"/>
      <c r="F22" s="7">
        <v>19</v>
      </c>
      <c r="G22" s="110" t="s">
        <v>73</v>
      </c>
      <c r="H22" s="110" t="s">
        <v>101</v>
      </c>
      <c r="I22" s="31">
        <v>94.8</v>
      </c>
      <c r="J22" s="31">
        <v>96.9</v>
      </c>
      <c r="K22" s="31">
        <v>94.7</v>
      </c>
      <c r="L22" s="31">
        <v>98.2</v>
      </c>
      <c r="M22" s="111">
        <f t="shared" si="0"/>
        <v>384.59999999999997</v>
      </c>
      <c r="N22" s="115">
        <v>7</v>
      </c>
    </row>
    <row r="23" spans="1:14" x14ac:dyDescent="0.2">
      <c r="A23" s="7"/>
      <c r="B23" s="7"/>
      <c r="C23" s="117"/>
      <c r="D23" s="109"/>
      <c r="F23" s="7">
        <v>20</v>
      </c>
      <c r="G23" s="110" t="s">
        <v>71</v>
      </c>
      <c r="H23" s="110" t="s">
        <v>72</v>
      </c>
      <c r="I23" s="31">
        <v>90.7</v>
      </c>
      <c r="J23" s="31">
        <v>91.7</v>
      </c>
      <c r="K23" s="31">
        <v>101</v>
      </c>
      <c r="L23" s="31">
        <v>97.3</v>
      </c>
      <c r="M23" s="111">
        <f t="shared" si="0"/>
        <v>380.7</v>
      </c>
      <c r="N23" s="115">
        <v>6</v>
      </c>
    </row>
    <row r="24" spans="1:14" x14ac:dyDescent="0.2">
      <c r="A24" s="7">
        <v>5</v>
      </c>
      <c r="B24" s="116" t="s">
        <v>99</v>
      </c>
      <c r="C24" s="108">
        <f>SUM(C25:C27)</f>
        <v>1168.5</v>
      </c>
      <c r="D24" s="109">
        <v>4</v>
      </c>
      <c r="F24" s="7">
        <v>21</v>
      </c>
      <c r="G24" s="33" t="s">
        <v>35</v>
      </c>
      <c r="H24" s="110" t="s">
        <v>94</v>
      </c>
      <c r="I24" s="31">
        <v>89.5</v>
      </c>
      <c r="J24" s="31">
        <v>94.6</v>
      </c>
      <c r="K24" s="31">
        <v>98.3</v>
      </c>
      <c r="L24" s="31">
        <v>93</v>
      </c>
      <c r="M24" s="111">
        <f t="shared" si="0"/>
        <v>375.4</v>
      </c>
      <c r="N24" s="115">
        <v>5</v>
      </c>
    </row>
    <row r="25" spans="1:14" x14ac:dyDescent="0.2">
      <c r="A25" s="7"/>
      <c r="B25" s="33" t="s">
        <v>22</v>
      </c>
      <c r="C25" s="117">
        <v>395.5</v>
      </c>
      <c r="D25" s="109"/>
      <c r="F25" s="7">
        <v>22</v>
      </c>
      <c r="G25" s="110" t="s">
        <v>76</v>
      </c>
      <c r="H25" s="110" t="s">
        <v>97</v>
      </c>
      <c r="I25" s="114">
        <v>93.4</v>
      </c>
      <c r="J25" s="114">
        <v>93</v>
      </c>
      <c r="K25" s="114">
        <v>93.7</v>
      </c>
      <c r="L25" s="114">
        <v>95</v>
      </c>
      <c r="M25" s="111">
        <f t="shared" si="0"/>
        <v>375.1</v>
      </c>
      <c r="N25" s="115">
        <v>4</v>
      </c>
    </row>
    <row r="26" spans="1:14" x14ac:dyDescent="0.2">
      <c r="A26" s="7"/>
      <c r="B26" s="33" t="s">
        <v>74</v>
      </c>
      <c r="C26" s="117">
        <v>397.6</v>
      </c>
      <c r="D26" s="109"/>
      <c r="F26" s="7">
        <v>23</v>
      </c>
      <c r="G26" s="33" t="s">
        <v>102</v>
      </c>
      <c r="H26" s="110" t="s">
        <v>93</v>
      </c>
      <c r="I26" s="114">
        <v>92.7</v>
      </c>
      <c r="J26" s="114">
        <v>88.9</v>
      </c>
      <c r="K26" s="114">
        <v>95.1</v>
      </c>
      <c r="L26" s="114">
        <v>92.7</v>
      </c>
      <c r="M26" s="111">
        <f t="shared" si="0"/>
        <v>369.40000000000003</v>
      </c>
      <c r="N26" s="115">
        <v>3</v>
      </c>
    </row>
    <row r="27" spans="1:14" x14ac:dyDescent="0.2">
      <c r="A27" s="7"/>
      <c r="B27" s="33" t="s">
        <v>35</v>
      </c>
      <c r="C27" s="117">
        <v>375.4</v>
      </c>
      <c r="D27" s="109"/>
      <c r="F27" s="106">
        <v>24</v>
      </c>
      <c r="G27" s="110" t="s">
        <v>82</v>
      </c>
      <c r="H27" s="110" t="s">
        <v>72</v>
      </c>
      <c r="I27" s="31">
        <v>91.3</v>
      </c>
      <c r="J27" s="31">
        <v>88.7</v>
      </c>
      <c r="K27" s="31">
        <v>92.5</v>
      </c>
      <c r="L27" s="31">
        <v>90.2</v>
      </c>
      <c r="M27" s="111">
        <f t="shared" si="0"/>
        <v>362.7</v>
      </c>
      <c r="N27" s="115">
        <v>2</v>
      </c>
    </row>
    <row r="28" spans="1:14" x14ac:dyDescent="0.2">
      <c r="A28" s="7"/>
      <c r="B28" s="7"/>
      <c r="C28" s="117"/>
      <c r="D28" s="109"/>
      <c r="G28" s="7"/>
      <c r="H28" s="7"/>
      <c r="J28" s="7"/>
      <c r="K28" s="7"/>
      <c r="L28" s="7"/>
      <c r="M28" s="7"/>
      <c r="N28" s="103"/>
    </row>
    <row r="29" spans="1:14" x14ac:dyDescent="0.2">
      <c r="A29" s="7">
        <v>6</v>
      </c>
      <c r="B29" s="119" t="s">
        <v>103</v>
      </c>
      <c r="C29" s="108">
        <f>SUM(C30:C32)</f>
        <v>1163.4000000000001</v>
      </c>
      <c r="D29" s="109">
        <v>3</v>
      </c>
      <c r="M29" s="7"/>
      <c r="N29" s="103"/>
    </row>
    <row r="30" spans="1:14" x14ac:dyDescent="0.2">
      <c r="A30" s="7"/>
      <c r="B30" s="7" t="s">
        <v>76</v>
      </c>
      <c r="C30" s="117">
        <v>375.1</v>
      </c>
      <c r="D30" s="109"/>
      <c r="G30" s="7"/>
      <c r="H30" s="7"/>
      <c r="I30" s="7"/>
      <c r="J30" s="7"/>
      <c r="K30" s="7"/>
      <c r="L30" s="7"/>
      <c r="M30" s="7"/>
      <c r="N30" s="103"/>
    </row>
    <row r="31" spans="1:14" x14ac:dyDescent="0.2">
      <c r="A31" s="7"/>
      <c r="B31" s="7" t="s">
        <v>67</v>
      </c>
      <c r="C31" s="117">
        <v>403</v>
      </c>
      <c r="D31" s="109"/>
      <c r="G31" s="7"/>
      <c r="H31" s="7"/>
      <c r="I31" s="7"/>
      <c r="J31" s="7"/>
      <c r="K31" s="7"/>
      <c r="L31" s="7"/>
      <c r="M31" s="7"/>
      <c r="N31" s="103"/>
    </row>
    <row r="32" spans="1:14" x14ac:dyDescent="0.2">
      <c r="A32" s="7"/>
      <c r="B32" s="7" t="s">
        <v>75</v>
      </c>
      <c r="C32" s="117">
        <v>385.3</v>
      </c>
      <c r="D32" s="109"/>
      <c r="G32" s="7"/>
      <c r="H32" s="7"/>
      <c r="I32" s="7"/>
      <c r="J32" s="7"/>
      <c r="K32" s="7"/>
      <c r="L32" s="7"/>
      <c r="M32" s="7"/>
      <c r="N32" s="103"/>
    </row>
    <row r="33" spans="1:14" x14ac:dyDescent="0.2">
      <c r="A33" s="7"/>
      <c r="B33" s="7"/>
      <c r="C33" s="117"/>
      <c r="D33" s="109"/>
      <c r="G33" s="7"/>
      <c r="H33" s="7"/>
      <c r="I33" s="7"/>
      <c r="J33" s="7"/>
      <c r="K33" s="7"/>
      <c r="L33" s="7"/>
      <c r="M33" s="7"/>
      <c r="N33" s="103"/>
    </row>
    <row r="34" spans="1:14" x14ac:dyDescent="0.2">
      <c r="A34" s="7">
        <v>7</v>
      </c>
      <c r="B34" s="116" t="s">
        <v>58</v>
      </c>
      <c r="C34" s="108">
        <f>SUM(C35:C37)</f>
        <v>1161.4000000000001</v>
      </c>
      <c r="D34" s="109">
        <v>2</v>
      </c>
      <c r="G34" s="7"/>
      <c r="H34" s="7"/>
      <c r="I34" s="7"/>
      <c r="J34" s="7"/>
      <c r="K34" s="7"/>
      <c r="L34" s="7"/>
      <c r="M34" s="7"/>
      <c r="N34" s="103"/>
    </row>
    <row r="35" spans="1:14" x14ac:dyDescent="0.2">
      <c r="A35" s="7"/>
      <c r="B35" s="7" t="s">
        <v>24</v>
      </c>
      <c r="C35" s="117">
        <v>393.4</v>
      </c>
      <c r="D35" s="109"/>
      <c r="G35" s="7"/>
      <c r="H35" s="7"/>
      <c r="I35" s="7"/>
      <c r="J35" s="7"/>
      <c r="K35" s="7"/>
      <c r="L35" s="7"/>
      <c r="M35" s="7"/>
      <c r="N35" s="103"/>
    </row>
    <row r="36" spans="1:14" x14ac:dyDescent="0.2">
      <c r="A36" s="7"/>
      <c r="B36" s="7" t="s">
        <v>28</v>
      </c>
      <c r="C36" s="118">
        <v>398.6</v>
      </c>
      <c r="D36" s="109"/>
      <c r="G36" s="7"/>
      <c r="H36" s="7"/>
      <c r="I36" s="7"/>
      <c r="J36" s="7"/>
      <c r="K36" s="7"/>
      <c r="L36" s="7"/>
      <c r="M36" s="7"/>
      <c r="N36" s="103"/>
    </row>
    <row r="37" spans="1:14" x14ac:dyDescent="0.2">
      <c r="A37" s="7"/>
      <c r="B37" s="7" t="s">
        <v>102</v>
      </c>
      <c r="C37" s="118">
        <v>369.4</v>
      </c>
      <c r="D37" s="109"/>
      <c r="G37" s="7"/>
      <c r="H37" s="7"/>
      <c r="I37" s="7"/>
      <c r="J37" s="7"/>
      <c r="K37" s="7"/>
      <c r="L37" s="7"/>
      <c r="M37" s="7"/>
      <c r="N37" s="103"/>
    </row>
    <row r="38" spans="1:14" x14ac:dyDescent="0.2">
      <c r="A38" s="7"/>
      <c r="D38" s="109"/>
      <c r="G38" s="7"/>
      <c r="H38" s="7"/>
      <c r="I38" s="7"/>
      <c r="J38" s="7"/>
      <c r="K38" s="7"/>
      <c r="L38" s="7"/>
      <c r="M38" s="7"/>
      <c r="N38" s="103"/>
    </row>
    <row r="39" spans="1:14" x14ac:dyDescent="0.2">
      <c r="A39" s="7">
        <v>8</v>
      </c>
      <c r="B39" s="119" t="s">
        <v>72</v>
      </c>
      <c r="C39" s="108">
        <f>SUM(C40:C42)</f>
        <v>1133.2</v>
      </c>
      <c r="D39" s="109">
        <v>1</v>
      </c>
      <c r="G39" s="7"/>
      <c r="H39" s="7"/>
      <c r="I39" s="7"/>
      <c r="J39" s="7"/>
      <c r="K39" s="7"/>
      <c r="L39" s="7"/>
      <c r="M39" s="7"/>
      <c r="N39" s="103"/>
    </row>
    <row r="40" spans="1:14" x14ac:dyDescent="0.2">
      <c r="A40" s="7"/>
      <c r="B40" s="110" t="s">
        <v>82</v>
      </c>
      <c r="C40" s="117">
        <v>362.7</v>
      </c>
      <c r="D40" s="107"/>
      <c r="G40" s="7"/>
      <c r="H40" s="7"/>
      <c r="I40" s="7"/>
      <c r="J40" s="7"/>
      <c r="K40" s="7"/>
      <c r="L40" s="7"/>
      <c r="M40" s="7"/>
      <c r="N40" s="103"/>
    </row>
    <row r="41" spans="1:14" x14ac:dyDescent="0.2">
      <c r="A41" s="7"/>
      <c r="B41" s="110" t="s">
        <v>77</v>
      </c>
      <c r="C41" s="118">
        <v>389.8</v>
      </c>
      <c r="D41" s="120"/>
      <c r="G41" s="7"/>
      <c r="H41" s="7"/>
      <c r="I41" s="7"/>
      <c r="J41" s="7"/>
      <c r="K41" s="7"/>
      <c r="L41" s="7"/>
      <c r="M41" s="7"/>
      <c r="N41" s="103"/>
    </row>
    <row r="42" spans="1:14" x14ac:dyDescent="0.2">
      <c r="A42" s="7"/>
      <c r="B42" s="110" t="s">
        <v>71</v>
      </c>
      <c r="C42" s="118">
        <v>380.7</v>
      </c>
      <c r="D42" s="120"/>
      <c r="G42" s="7"/>
      <c r="H42" s="7"/>
      <c r="I42" s="7"/>
      <c r="J42" s="7"/>
      <c r="K42" s="7"/>
      <c r="L42" s="7"/>
      <c r="M42" s="7"/>
      <c r="N42" s="103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F35" sqref="F35"/>
    </sheetView>
  </sheetViews>
  <sheetFormatPr defaultRowHeight="12.75" x14ac:dyDescent="0.2"/>
  <cols>
    <col min="1" max="1" width="2" bestFit="1" customWidth="1"/>
    <col min="2" max="2" width="29.85546875" bestFit="1" customWidth="1"/>
    <col min="3" max="3" width="8.42578125" bestFit="1" customWidth="1"/>
    <col min="6" max="6" width="30.7109375" customWidth="1"/>
    <col min="7" max="7" width="14.7109375" bestFit="1" customWidth="1"/>
    <col min="8" max="8" width="23.5703125" bestFit="1" customWidth="1"/>
  </cols>
  <sheetData>
    <row r="1" spans="1:19" ht="20.25" x14ac:dyDescent="0.3">
      <c r="A1" s="126"/>
      <c r="B1" s="202" t="s">
        <v>110</v>
      </c>
      <c r="C1" s="202"/>
      <c r="D1" s="202"/>
      <c r="E1" s="202"/>
      <c r="F1" s="202"/>
      <c r="G1" s="202"/>
      <c r="H1" s="202"/>
      <c r="I1" s="202"/>
      <c r="J1" s="202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" x14ac:dyDescent="0.25">
      <c r="B2" s="13"/>
      <c r="K2" s="13"/>
      <c r="N2" s="127"/>
    </row>
    <row r="3" spans="1:19" x14ac:dyDescent="0.2">
      <c r="A3" s="62" t="s">
        <v>111</v>
      </c>
      <c r="B3" s="34" t="s">
        <v>0</v>
      </c>
      <c r="C3" s="104" t="s">
        <v>43</v>
      </c>
      <c r="D3" s="128" t="s">
        <v>65</v>
      </c>
      <c r="E3" s="103"/>
      <c r="F3" s="62" t="s">
        <v>111</v>
      </c>
      <c r="G3" s="103" t="s">
        <v>44</v>
      </c>
      <c r="H3" s="103" t="s">
        <v>112</v>
      </c>
      <c r="I3" s="129" t="s">
        <v>87</v>
      </c>
      <c r="J3" s="129" t="s">
        <v>88</v>
      </c>
      <c r="K3" s="130" t="s">
        <v>89</v>
      </c>
      <c r="L3" s="129" t="s">
        <v>90</v>
      </c>
      <c r="M3" s="129" t="s">
        <v>113</v>
      </c>
      <c r="N3" s="131" t="s">
        <v>9</v>
      </c>
    </row>
    <row r="4" spans="1:19" x14ac:dyDescent="0.2">
      <c r="A4" s="132">
        <v>1</v>
      </c>
      <c r="B4" s="133" t="s">
        <v>91</v>
      </c>
      <c r="C4" s="134">
        <v>1203.5</v>
      </c>
      <c r="D4" s="135">
        <v>10</v>
      </c>
      <c r="F4" s="136">
        <v>1</v>
      </c>
      <c r="G4" s="137" t="s">
        <v>92</v>
      </c>
      <c r="H4" s="137" t="s">
        <v>11</v>
      </c>
      <c r="I4" s="138">
        <v>102.6</v>
      </c>
      <c r="J4" s="138">
        <v>104.1</v>
      </c>
      <c r="K4" s="138">
        <v>102</v>
      </c>
      <c r="L4" s="138">
        <v>102.7</v>
      </c>
      <c r="M4" s="139">
        <v>411.4</v>
      </c>
      <c r="N4" s="140">
        <v>30</v>
      </c>
    </row>
    <row r="5" spans="1:19" x14ac:dyDescent="0.2">
      <c r="A5" s="62"/>
      <c r="B5" s="110" t="s">
        <v>92</v>
      </c>
      <c r="C5" s="113">
        <v>411.4</v>
      </c>
      <c r="D5" s="135"/>
      <c r="F5" s="141">
        <v>2</v>
      </c>
      <c r="G5" s="142" t="s">
        <v>67</v>
      </c>
      <c r="H5" s="143" t="s">
        <v>97</v>
      </c>
      <c r="I5" s="144">
        <v>101</v>
      </c>
      <c r="J5" s="144">
        <v>100.8</v>
      </c>
      <c r="K5" s="144">
        <v>101.7</v>
      </c>
      <c r="L5" s="144">
        <v>101.3</v>
      </c>
      <c r="M5" s="145">
        <v>404.8</v>
      </c>
      <c r="N5" s="140">
        <v>26</v>
      </c>
    </row>
    <row r="6" spans="1:19" x14ac:dyDescent="0.2">
      <c r="A6" s="62"/>
      <c r="B6" s="33" t="s">
        <v>46</v>
      </c>
      <c r="C6" s="113">
        <v>390.5</v>
      </c>
      <c r="D6" s="135"/>
      <c r="F6" s="146">
        <v>3</v>
      </c>
      <c r="G6" s="147" t="s">
        <v>28</v>
      </c>
      <c r="H6" s="148" t="s">
        <v>114</v>
      </c>
      <c r="I6" s="149">
        <v>100.9</v>
      </c>
      <c r="J6" s="149">
        <v>101.1</v>
      </c>
      <c r="K6" s="149">
        <v>99.9</v>
      </c>
      <c r="L6" s="149">
        <v>100.4</v>
      </c>
      <c r="M6" s="150">
        <v>402.3</v>
      </c>
      <c r="N6" s="140">
        <v>24</v>
      </c>
    </row>
    <row r="7" spans="1:19" x14ac:dyDescent="0.2">
      <c r="A7" s="62"/>
      <c r="B7" s="33" t="s">
        <v>18</v>
      </c>
      <c r="C7" s="113">
        <v>401.6</v>
      </c>
      <c r="D7" s="135"/>
      <c r="F7" s="7">
        <v>4</v>
      </c>
      <c r="G7" s="110" t="s">
        <v>70</v>
      </c>
      <c r="H7" s="151" t="s">
        <v>115</v>
      </c>
      <c r="I7" s="31">
        <v>99.1</v>
      </c>
      <c r="J7" s="31">
        <v>100.7</v>
      </c>
      <c r="K7" s="31">
        <v>100.4</v>
      </c>
      <c r="L7" s="152">
        <v>101.4</v>
      </c>
      <c r="M7" s="111">
        <v>401.6</v>
      </c>
      <c r="N7" s="153">
        <v>22</v>
      </c>
    </row>
    <row r="8" spans="1:19" x14ac:dyDescent="0.2">
      <c r="A8" s="62"/>
      <c r="B8" s="106"/>
      <c r="C8" s="113"/>
      <c r="D8" s="135"/>
      <c r="F8" s="7">
        <v>5</v>
      </c>
      <c r="G8" s="33" t="s">
        <v>18</v>
      </c>
      <c r="H8" s="110" t="s">
        <v>11</v>
      </c>
      <c r="I8" s="31">
        <v>100.1</v>
      </c>
      <c r="J8" s="31">
        <v>103</v>
      </c>
      <c r="K8" s="31">
        <v>97.8</v>
      </c>
      <c r="L8" s="152">
        <v>100.7</v>
      </c>
      <c r="M8" s="111">
        <v>401.6</v>
      </c>
      <c r="N8" s="153">
        <v>21</v>
      </c>
    </row>
    <row r="9" spans="1:19" x14ac:dyDescent="0.2">
      <c r="A9" s="154">
        <v>2</v>
      </c>
      <c r="B9" s="155" t="s">
        <v>55</v>
      </c>
      <c r="C9" s="156">
        <v>1187</v>
      </c>
      <c r="D9" s="135">
        <v>8</v>
      </c>
      <c r="F9" s="7">
        <v>6</v>
      </c>
      <c r="G9" s="33" t="s">
        <v>22</v>
      </c>
      <c r="H9" s="157" t="s">
        <v>116</v>
      </c>
      <c r="I9" s="114">
        <v>97.6</v>
      </c>
      <c r="J9" s="114">
        <v>100.2</v>
      </c>
      <c r="K9" s="114">
        <v>101</v>
      </c>
      <c r="L9" s="114">
        <v>100.9</v>
      </c>
      <c r="M9" s="111">
        <v>399.7</v>
      </c>
      <c r="N9" s="153">
        <v>20</v>
      </c>
    </row>
    <row r="10" spans="1:19" x14ac:dyDescent="0.2">
      <c r="A10" s="62"/>
      <c r="B10" s="110" t="s">
        <v>70</v>
      </c>
      <c r="C10" s="117">
        <v>401.6</v>
      </c>
      <c r="D10" s="135"/>
      <c r="F10" s="7">
        <v>7</v>
      </c>
      <c r="G10" s="33" t="s">
        <v>33</v>
      </c>
      <c r="H10" s="151" t="s">
        <v>115</v>
      </c>
      <c r="I10" s="31">
        <v>100.5</v>
      </c>
      <c r="J10" s="31">
        <v>97.8</v>
      </c>
      <c r="K10" s="31">
        <v>99.6</v>
      </c>
      <c r="L10" s="31">
        <v>98</v>
      </c>
      <c r="M10" s="111">
        <v>395.9</v>
      </c>
      <c r="N10" s="153">
        <v>19</v>
      </c>
    </row>
    <row r="11" spans="1:19" x14ac:dyDescent="0.2">
      <c r="A11" s="62"/>
      <c r="B11" s="110" t="s">
        <v>73</v>
      </c>
      <c r="C11" s="117">
        <v>389.5</v>
      </c>
      <c r="D11" s="135"/>
      <c r="F11" s="7">
        <v>8</v>
      </c>
      <c r="G11" s="158" t="s">
        <v>95</v>
      </c>
      <c r="H11" s="159" t="s">
        <v>117</v>
      </c>
      <c r="I11" s="31">
        <v>99.1</v>
      </c>
      <c r="J11" s="31">
        <v>98.9</v>
      </c>
      <c r="K11" s="31">
        <v>100.3</v>
      </c>
      <c r="L11" s="31">
        <v>97.1</v>
      </c>
      <c r="M11" s="111">
        <v>395.4</v>
      </c>
      <c r="N11" s="153">
        <v>18</v>
      </c>
    </row>
    <row r="12" spans="1:19" x14ac:dyDescent="0.2">
      <c r="A12" s="62"/>
      <c r="B12" s="33" t="s">
        <v>33</v>
      </c>
      <c r="C12" s="117">
        <v>395.9</v>
      </c>
      <c r="D12" s="135"/>
      <c r="F12" s="7">
        <v>9</v>
      </c>
      <c r="G12" s="158" t="s">
        <v>26</v>
      </c>
      <c r="H12" s="160" t="s">
        <v>12</v>
      </c>
      <c r="I12" s="114">
        <v>99.7</v>
      </c>
      <c r="J12" s="114">
        <v>100.7</v>
      </c>
      <c r="K12" s="114">
        <v>98.7</v>
      </c>
      <c r="L12" s="114">
        <v>94.5</v>
      </c>
      <c r="M12" s="111">
        <v>393.6</v>
      </c>
      <c r="N12" s="153">
        <v>17</v>
      </c>
    </row>
    <row r="13" spans="1:19" x14ac:dyDescent="0.2">
      <c r="A13" s="62"/>
      <c r="B13" s="106"/>
      <c r="C13" s="113"/>
      <c r="D13" s="135"/>
      <c r="F13" s="7">
        <v>10</v>
      </c>
      <c r="G13" s="158" t="s">
        <v>20</v>
      </c>
      <c r="H13" s="160" t="s">
        <v>12</v>
      </c>
      <c r="I13" s="31">
        <v>98.7</v>
      </c>
      <c r="J13" s="31">
        <v>98.3</v>
      </c>
      <c r="K13" s="31">
        <v>98.5</v>
      </c>
      <c r="L13" s="31">
        <v>98</v>
      </c>
      <c r="M13" s="111">
        <v>393.5</v>
      </c>
      <c r="N13" s="153">
        <v>16</v>
      </c>
    </row>
    <row r="14" spans="1:19" x14ac:dyDescent="0.2">
      <c r="A14" s="161">
        <v>3</v>
      </c>
      <c r="B14" s="162" t="s">
        <v>103</v>
      </c>
      <c r="C14" s="163">
        <v>1178.4000000000001</v>
      </c>
      <c r="D14" s="135">
        <v>6</v>
      </c>
      <c r="F14" s="7">
        <v>11</v>
      </c>
      <c r="G14" s="158" t="s">
        <v>107</v>
      </c>
      <c r="H14" s="159" t="s">
        <v>117</v>
      </c>
      <c r="I14" s="31">
        <v>99.2</v>
      </c>
      <c r="J14" s="31">
        <v>97</v>
      </c>
      <c r="K14" s="31">
        <v>96.8</v>
      </c>
      <c r="L14" s="152">
        <v>97.8</v>
      </c>
      <c r="M14" s="111">
        <v>390.8</v>
      </c>
      <c r="N14" s="153">
        <v>15</v>
      </c>
    </row>
    <row r="15" spans="1:19" x14ac:dyDescent="0.2">
      <c r="A15" s="62"/>
      <c r="B15" s="7" t="s">
        <v>76</v>
      </c>
      <c r="C15" s="117">
        <v>384</v>
      </c>
      <c r="D15" s="135"/>
      <c r="F15" s="7">
        <v>12</v>
      </c>
      <c r="G15" s="158" t="s">
        <v>78</v>
      </c>
      <c r="H15" s="159" t="s">
        <v>117</v>
      </c>
      <c r="I15" s="31">
        <v>96.2</v>
      </c>
      <c r="J15" s="31">
        <v>98.2</v>
      </c>
      <c r="K15" s="31">
        <v>100.3</v>
      </c>
      <c r="L15" s="152">
        <v>96.1</v>
      </c>
      <c r="M15" s="111">
        <v>390.8</v>
      </c>
      <c r="N15" s="153">
        <v>14</v>
      </c>
    </row>
    <row r="16" spans="1:19" x14ac:dyDescent="0.2">
      <c r="A16" s="62"/>
      <c r="B16" s="7" t="s">
        <v>67</v>
      </c>
      <c r="C16" s="117">
        <v>404.8</v>
      </c>
      <c r="D16" s="135"/>
      <c r="F16" s="7">
        <v>13</v>
      </c>
      <c r="G16" s="33" t="s">
        <v>46</v>
      </c>
      <c r="H16" s="110" t="s">
        <v>11</v>
      </c>
      <c r="I16" s="31">
        <v>98.7</v>
      </c>
      <c r="J16" s="31">
        <v>99.9</v>
      </c>
      <c r="K16" s="31">
        <v>95.3</v>
      </c>
      <c r="L16" s="31">
        <v>96.6</v>
      </c>
      <c r="M16" s="111">
        <v>390.5</v>
      </c>
      <c r="N16" s="153">
        <v>13</v>
      </c>
    </row>
    <row r="17" spans="1:14" x14ac:dyDescent="0.2">
      <c r="A17" s="62"/>
      <c r="B17" s="7" t="s">
        <v>75</v>
      </c>
      <c r="C17" s="117">
        <v>389.6</v>
      </c>
      <c r="D17" s="135"/>
      <c r="F17" s="7">
        <v>14</v>
      </c>
      <c r="G17" s="110" t="s">
        <v>75</v>
      </c>
      <c r="H17" s="164" t="s">
        <v>97</v>
      </c>
      <c r="I17" s="114">
        <v>93.8</v>
      </c>
      <c r="J17" s="114">
        <v>97.9</v>
      </c>
      <c r="K17" s="114">
        <v>99.1</v>
      </c>
      <c r="L17" s="114">
        <v>98.8</v>
      </c>
      <c r="M17" s="111">
        <v>389.6</v>
      </c>
      <c r="N17" s="153">
        <v>12</v>
      </c>
    </row>
    <row r="18" spans="1:14" x14ac:dyDescent="0.2">
      <c r="A18" s="62"/>
      <c r="B18" s="7"/>
      <c r="C18" s="117"/>
      <c r="D18" s="135"/>
      <c r="F18" s="7">
        <v>15</v>
      </c>
      <c r="G18" s="110" t="s">
        <v>73</v>
      </c>
      <c r="H18" s="151" t="s">
        <v>115</v>
      </c>
      <c r="I18" s="31">
        <v>97.5</v>
      </c>
      <c r="J18" s="31">
        <v>97.8</v>
      </c>
      <c r="K18" s="31">
        <v>96.6</v>
      </c>
      <c r="L18" s="31">
        <v>97.6</v>
      </c>
      <c r="M18" s="111">
        <v>389.5</v>
      </c>
      <c r="N18" s="153">
        <v>11</v>
      </c>
    </row>
    <row r="19" spans="1:14" x14ac:dyDescent="0.2">
      <c r="A19" s="62">
        <v>4</v>
      </c>
      <c r="B19" s="165" t="s">
        <v>54</v>
      </c>
      <c r="C19" s="108">
        <v>1177</v>
      </c>
      <c r="D19" s="135">
        <v>5</v>
      </c>
      <c r="F19" s="7">
        <v>16</v>
      </c>
      <c r="G19" s="33" t="s">
        <v>24</v>
      </c>
      <c r="H19" s="166" t="s">
        <v>114</v>
      </c>
      <c r="I19" s="31">
        <v>96.7</v>
      </c>
      <c r="J19" s="31">
        <v>96.5</v>
      </c>
      <c r="K19" s="31">
        <v>97.8</v>
      </c>
      <c r="L19" s="31">
        <v>96.3</v>
      </c>
      <c r="M19" s="111">
        <v>387.3</v>
      </c>
      <c r="N19" s="153">
        <v>10</v>
      </c>
    </row>
    <row r="20" spans="1:14" x14ac:dyDescent="0.2">
      <c r="A20" s="62"/>
      <c r="B20" s="33" t="s">
        <v>95</v>
      </c>
      <c r="C20" s="113">
        <v>395.4</v>
      </c>
      <c r="D20" s="135"/>
      <c r="F20" s="7">
        <v>17</v>
      </c>
      <c r="G20" s="110" t="s">
        <v>76</v>
      </c>
      <c r="H20" s="164" t="s">
        <v>97</v>
      </c>
      <c r="I20" s="114">
        <v>94.6</v>
      </c>
      <c r="J20" s="114">
        <v>94.5</v>
      </c>
      <c r="K20" s="114">
        <v>98.2</v>
      </c>
      <c r="L20" s="114">
        <v>96.7</v>
      </c>
      <c r="M20" s="111">
        <v>384</v>
      </c>
      <c r="N20" s="153">
        <v>9</v>
      </c>
    </row>
    <row r="21" spans="1:14" x14ac:dyDescent="0.2">
      <c r="A21" s="62"/>
      <c r="B21" s="33" t="s">
        <v>107</v>
      </c>
      <c r="C21" s="113">
        <v>390.8</v>
      </c>
      <c r="D21" s="135"/>
      <c r="F21" s="7">
        <v>18</v>
      </c>
      <c r="G21" s="33" t="s">
        <v>74</v>
      </c>
      <c r="H21" s="157" t="s">
        <v>116</v>
      </c>
      <c r="I21" s="31">
        <v>96.3</v>
      </c>
      <c r="J21" s="31">
        <v>98.5</v>
      </c>
      <c r="K21" s="31">
        <v>91.3</v>
      </c>
      <c r="L21" s="31">
        <v>97.7</v>
      </c>
      <c r="M21" s="111">
        <v>383.8</v>
      </c>
      <c r="N21" s="153">
        <v>8</v>
      </c>
    </row>
    <row r="22" spans="1:14" x14ac:dyDescent="0.2">
      <c r="A22" s="62"/>
      <c r="B22" s="33" t="s">
        <v>78</v>
      </c>
      <c r="C22" s="113">
        <v>390.8</v>
      </c>
      <c r="D22" s="135"/>
      <c r="F22" s="7">
        <v>19</v>
      </c>
      <c r="G22" s="33" t="s">
        <v>35</v>
      </c>
      <c r="H22" s="157" t="s">
        <v>116</v>
      </c>
      <c r="I22" s="31">
        <v>95.9</v>
      </c>
      <c r="J22" s="31">
        <v>98.8</v>
      </c>
      <c r="K22" s="31">
        <v>92.4</v>
      </c>
      <c r="L22" s="31">
        <v>96.5</v>
      </c>
      <c r="M22" s="111">
        <v>383.6</v>
      </c>
      <c r="N22" s="153">
        <v>7</v>
      </c>
    </row>
    <row r="23" spans="1:14" x14ac:dyDescent="0.2">
      <c r="A23" s="62"/>
      <c r="B23" s="7"/>
      <c r="C23" s="117"/>
      <c r="D23" s="135"/>
      <c r="F23" s="7">
        <v>20</v>
      </c>
      <c r="G23" s="33" t="s">
        <v>51</v>
      </c>
      <c r="H23" s="160" t="s">
        <v>12</v>
      </c>
      <c r="I23" s="31">
        <v>96.9</v>
      </c>
      <c r="J23" s="31">
        <v>100.8</v>
      </c>
      <c r="K23" s="31">
        <v>90.6</v>
      </c>
      <c r="L23" s="31">
        <v>95.1</v>
      </c>
      <c r="M23" s="111">
        <v>383.4</v>
      </c>
      <c r="N23" s="153">
        <v>6</v>
      </c>
    </row>
    <row r="24" spans="1:14" x14ac:dyDescent="0.2">
      <c r="A24" s="62">
        <v>5</v>
      </c>
      <c r="B24" s="167" t="s">
        <v>57</v>
      </c>
      <c r="C24" s="108">
        <v>1170.5</v>
      </c>
      <c r="D24" s="135">
        <v>4</v>
      </c>
      <c r="F24" s="7">
        <v>21</v>
      </c>
      <c r="G24" s="110" t="s">
        <v>118</v>
      </c>
      <c r="H24" s="168" t="s">
        <v>119</v>
      </c>
      <c r="I24" s="31">
        <v>93.3</v>
      </c>
      <c r="J24" s="31">
        <v>98</v>
      </c>
      <c r="K24" s="31">
        <v>93.2</v>
      </c>
      <c r="L24" s="31">
        <v>96.8</v>
      </c>
      <c r="M24" s="111">
        <v>381.3</v>
      </c>
      <c r="N24" s="153">
        <v>5</v>
      </c>
    </row>
    <row r="25" spans="1:14" x14ac:dyDescent="0.2">
      <c r="A25" s="62"/>
      <c r="B25" s="33" t="s">
        <v>20</v>
      </c>
      <c r="C25" s="117">
        <v>393.5</v>
      </c>
      <c r="D25" s="135"/>
      <c r="F25" s="7">
        <v>22</v>
      </c>
      <c r="G25" s="110" t="s">
        <v>71</v>
      </c>
      <c r="H25" s="168" t="s">
        <v>119</v>
      </c>
      <c r="I25" s="31">
        <v>93.5</v>
      </c>
      <c r="J25" s="31">
        <v>93.4</v>
      </c>
      <c r="K25" s="31">
        <v>95.3</v>
      </c>
      <c r="L25" s="31">
        <v>95.5</v>
      </c>
      <c r="M25" s="111">
        <v>377.7</v>
      </c>
      <c r="N25" s="153">
        <v>4</v>
      </c>
    </row>
    <row r="26" spans="1:14" x14ac:dyDescent="0.2">
      <c r="A26" s="62"/>
      <c r="B26" s="33" t="s">
        <v>51</v>
      </c>
      <c r="C26" s="117">
        <v>383.4</v>
      </c>
      <c r="D26" s="135"/>
      <c r="F26" s="7">
        <v>23</v>
      </c>
      <c r="G26" s="33" t="s">
        <v>102</v>
      </c>
      <c r="H26" s="166" t="s">
        <v>114</v>
      </c>
      <c r="I26" s="114">
        <v>89.4</v>
      </c>
      <c r="J26" s="114">
        <v>94.1</v>
      </c>
      <c r="K26" s="114">
        <v>98.3</v>
      </c>
      <c r="L26" s="114">
        <v>91.9</v>
      </c>
      <c r="M26" s="111">
        <v>373.7</v>
      </c>
      <c r="N26" s="153">
        <v>3</v>
      </c>
    </row>
    <row r="27" spans="1:14" x14ac:dyDescent="0.2">
      <c r="A27" s="62"/>
      <c r="B27" s="33" t="s">
        <v>26</v>
      </c>
      <c r="C27" s="117">
        <v>393.6</v>
      </c>
      <c r="D27" s="135"/>
      <c r="F27" s="106">
        <v>24</v>
      </c>
      <c r="G27" s="110" t="s">
        <v>82</v>
      </c>
      <c r="H27" s="168" t="s">
        <v>119</v>
      </c>
      <c r="I27" s="31">
        <v>77.900000000000006</v>
      </c>
      <c r="J27" s="31">
        <v>80.099999999999994</v>
      </c>
      <c r="K27" s="31">
        <v>79.099999999999994</v>
      </c>
      <c r="L27" s="31">
        <v>78.599999999999994</v>
      </c>
      <c r="M27" s="111">
        <v>315.7</v>
      </c>
      <c r="N27" s="153">
        <v>2</v>
      </c>
    </row>
    <row r="28" spans="1:14" x14ac:dyDescent="0.2">
      <c r="A28" s="62"/>
      <c r="B28" s="7"/>
      <c r="C28" s="117"/>
      <c r="D28" s="135"/>
    </row>
    <row r="29" spans="1:14" x14ac:dyDescent="0.2">
      <c r="A29" s="62">
        <v>6</v>
      </c>
      <c r="B29" s="169" t="s">
        <v>120</v>
      </c>
      <c r="C29" s="108">
        <v>1167.0999999999999</v>
      </c>
      <c r="D29" s="135">
        <v>3</v>
      </c>
      <c r="G29" s="7"/>
      <c r="H29" s="7"/>
      <c r="I29" s="7"/>
      <c r="J29" s="7"/>
      <c r="K29" s="7"/>
      <c r="L29" s="170" t="s">
        <v>121</v>
      </c>
      <c r="M29" s="171">
        <v>388.39583333333343</v>
      </c>
    </row>
    <row r="30" spans="1:14" x14ac:dyDescent="0.2">
      <c r="A30" s="62"/>
      <c r="B30" s="33" t="s">
        <v>22</v>
      </c>
      <c r="C30" s="117">
        <v>399.7</v>
      </c>
      <c r="D30" s="135"/>
      <c r="G30" s="7"/>
      <c r="H30" s="7"/>
      <c r="I30" s="7"/>
      <c r="J30" s="7"/>
      <c r="K30" s="7"/>
      <c r="L30" s="170"/>
      <c r="M30" s="171"/>
    </row>
    <row r="31" spans="1:14" x14ac:dyDescent="0.2">
      <c r="A31" s="62"/>
      <c r="B31" s="33" t="s">
        <v>74</v>
      </c>
      <c r="C31" s="117">
        <v>383.8</v>
      </c>
      <c r="D31" s="135"/>
      <c r="G31" s="7"/>
      <c r="H31" s="7"/>
      <c r="I31" s="7"/>
      <c r="J31" s="7"/>
      <c r="K31" s="7"/>
      <c r="L31" s="170"/>
      <c r="M31" s="171"/>
    </row>
    <row r="32" spans="1:14" x14ac:dyDescent="0.2">
      <c r="A32" s="62"/>
      <c r="B32" s="33" t="s">
        <v>35</v>
      </c>
      <c r="C32" s="117">
        <v>383.6</v>
      </c>
      <c r="D32" s="135"/>
      <c r="G32" s="7"/>
      <c r="H32" s="7"/>
    </row>
    <row r="33" spans="1:12" x14ac:dyDescent="0.2">
      <c r="A33" s="62"/>
      <c r="B33" s="7"/>
      <c r="C33" s="117"/>
      <c r="D33" s="135"/>
      <c r="F33" s="7" t="s">
        <v>122</v>
      </c>
      <c r="G33" s="7"/>
    </row>
    <row r="34" spans="1:12" x14ac:dyDescent="0.2">
      <c r="A34" s="62">
        <v>7</v>
      </c>
      <c r="B34" s="172" t="s">
        <v>58</v>
      </c>
      <c r="C34" s="108">
        <v>1163.3</v>
      </c>
      <c r="D34" s="135">
        <v>2</v>
      </c>
      <c r="F34" s="173"/>
      <c r="G34" s="173"/>
    </row>
    <row r="35" spans="1:12" x14ac:dyDescent="0.2">
      <c r="A35" s="62"/>
      <c r="B35" s="7" t="s">
        <v>24</v>
      </c>
      <c r="C35" s="117">
        <v>387.3</v>
      </c>
      <c r="D35" s="135"/>
      <c r="F35" s="174" t="s">
        <v>123</v>
      </c>
      <c r="G35" s="174"/>
      <c r="H35" s="175"/>
    </row>
    <row r="36" spans="1:12" x14ac:dyDescent="0.2">
      <c r="A36" s="62"/>
      <c r="B36" s="7" t="s">
        <v>28</v>
      </c>
      <c r="C36" s="118">
        <v>402.3</v>
      </c>
      <c r="D36" s="135"/>
      <c r="F36" s="176" t="s">
        <v>124</v>
      </c>
      <c r="G36" s="177"/>
      <c r="H36" s="177"/>
      <c r="I36" s="177"/>
      <c r="J36" s="177"/>
      <c r="K36" s="177"/>
      <c r="L36" s="177"/>
    </row>
    <row r="37" spans="1:12" x14ac:dyDescent="0.2">
      <c r="A37" s="62"/>
      <c r="B37" s="7" t="s">
        <v>102</v>
      </c>
      <c r="C37" s="118">
        <v>373.7</v>
      </c>
      <c r="D37" s="135"/>
      <c r="G37" s="177" t="s">
        <v>125</v>
      </c>
      <c r="H37" s="177"/>
      <c r="I37" s="177"/>
      <c r="J37" s="177"/>
      <c r="K37" s="177"/>
      <c r="L37" s="177"/>
    </row>
    <row r="38" spans="1:12" x14ac:dyDescent="0.2">
      <c r="A38" s="62"/>
      <c r="B38" s="7"/>
      <c r="C38" s="117"/>
      <c r="D38" s="135"/>
      <c r="F38" t="s">
        <v>126</v>
      </c>
    </row>
    <row r="39" spans="1:12" x14ac:dyDescent="0.2">
      <c r="A39" s="62">
        <v>8</v>
      </c>
      <c r="B39" s="178" t="s">
        <v>72</v>
      </c>
      <c r="C39" s="108">
        <v>1074.7</v>
      </c>
      <c r="D39" s="135">
        <v>1</v>
      </c>
      <c r="F39" t="s">
        <v>127</v>
      </c>
    </row>
    <row r="40" spans="1:12" x14ac:dyDescent="0.2">
      <c r="A40" s="62"/>
      <c r="B40" s="110" t="s">
        <v>82</v>
      </c>
      <c r="C40" s="117">
        <v>315.7</v>
      </c>
      <c r="D40" s="107"/>
    </row>
    <row r="41" spans="1:12" x14ac:dyDescent="0.2">
      <c r="A41" s="62"/>
      <c r="B41" s="110" t="s">
        <v>118</v>
      </c>
      <c r="C41" s="118">
        <v>381.3</v>
      </c>
      <c r="D41" s="120"/>
    </row>
    <row r="42" spans="1:12" x14ac:dyDescent="0.2">
      <c r="B42" s="110" t="s">
        <v>71</v>
      </c>
      <c r="C42" s="118">
        <v>377.7</v>
      </c>
      <c r="D42" s="120"/>
    </row>
  </sheetData>
  <mergeCells count="2">
    <mergeCell ref="B1:J1"/>
    <mergeCell ref="K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skupno</vt:lpstr>
      <vt:lpstr>1.turnir</vt:lpstr>
      <vt:lpstr>2.turnir</vt:lpstr>
      <vt:lpstr>3. turnir</vt:lpstr>
      <vt:lpstr>4. turnir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</dc:creator>
  <cp:lastModifiedBy>Peter</cp:lastModifiedBy>
  <cp:lastPrinted>2016-10-17T19:09:05Z</cp:lastPrinted>
  <dcterms:created xsi:type="dcterms:W3CDTF">2015-11-15T19:10:30Z</dcterms:created>
  <dcterms:modified xsi:type="dcterms:W3CDTF">2017-01-17T23:36:41Z</dcterms:modified>
</cp:coreProperties>
</file>