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240" windowHeight="8070" tabRatio="919" activeTab="0"/>
  </bookViews>
  <sheets>
    <sheet name="BILTEN" sheetId="1" r:id="rId1"/>
    <sheet name="POROČILO" sheetId="2" r:id="rId2"/>
    <sheet name="CICIBANI-KE" sheetId="3" r:id="rId3"/>
    <sheet name="ML.PIONIRJI-KE" sheetId="4" r:id="rId4"/>
  </sheets>
  <definedNames>
    <definedName name="_xlnm.Print_Area" localSheetId="2">'CICIBANI-KE'!$A:$R</definedName>
    <definedName name="_xlnm.Print_Area" localSheetId="3">'ML.PIONIRJI-KE'!$A:$R</definedName>
  </definedNames>
  <calcPr fullCalcOnLoad="1"/>
</workbook>
</file>

<file path=xl/sharedStrings.xml><?xml version="1.0" encoding="utf-8"?>
<sst xmlns="http://schemas.openxmlformats.org/spreadsheetml/2006/main" count="354" uniqueCount="175">
  <si>
    <t>Ekipa</t>
  </si>
  <si>
    <t>Priimek in ime</t>
  </si>
  <si>
    <t>St. M.</t>
  </si>
  <si>
    <t>S1</t>
  </si>
  <si>
    <t>S2</t>
  </si>
  <si>
    <t>Skupaj</t>
  </si>
  <si>
    <t>10x</t>
  </si>
  <si>
    <t>EKIPA</t>
  </si>
  <si>
    <t>TEKMOVALEC 1</t>
  </si>
  <si>
    <t>SKUPAJ</t>
  </si>
  <si>
    <t>TEKMOVALEC 2</t>
  </si>
  <si>
    <t>TEKMOVALEC 3</t>
  </si>
  <si>
    <t>SKUPNO</t>
  </si>
  <si>
    <t xml:space="preserve">       SD  ŽELEZNIKI</t>
  </si>
  <si>
    <t>POROČILO</t>
  </si>
  <si>
    <t>Tekmovanje je potekalo, po pravilih ISSF in SZS, na 40. mestnem</t>
  </si>
  <si>
    <t xml:space="preserve"> montažnem strelišču v Ljubljani.</t>
  </si>
  <si>
    <t>Branko Košir, vodja tekmovanja</t>
  </si>
  <si>
    <t>Vodja tekmovanja:</t>
  </si>
  <si>
    <t>Branko Košir</t>
  </si>
  <si>
    <t>Delegirani sodnik:</t>
  </si>
  <si>
    <t xml:space="preserve">Delegat SZS: </t>
  </si>
  <si>
    <t>Sodniki za oceno tarč:</t>
  </si>
  <si>
    <t>Klemen Tomaševič</t>
  </si>
  <si>
    <t>Petra Dobravec</t>
  </si>
  <si>
    <t>Ksenija Medved</t>
  </si>
  <si>
    <t>Sodniki na liniji:</t>
  </si>
  <si>
    <t>Markelj Franci</t>
  </si>
  <si>
    <t>Šuštar Jani</t>
  </si>
  <si>
    <t>Prelec Tomaž</t>
  </si>
  <si>
    <t>Objava rezultatov:</t>
  </si>
  <si>
    <t>Žirija za pritožbe:</t>
  </si>
  <si>
    <t>Vnos rezultatov:</t>
  </si>
  <si>
    <t>Irena Prezelj</t>
  </si>
  <si>
    <t>Anja Tomaševič</t>
  </si>
  <si>
    <t>Vesna Markelj</t>
  </si>
  <si>
    <t>ŽELEZNIKI, 1.12.2013</t>
  </si>
  <si>
    <t>Andreja Gorjup</t>
  </si>
  <si>
    <t>2013/14</t>
  </si>
  <si>
    <t>ŽELEZNIKI,1.12.2013</t>
  </si>
  <si>
    <t>ML. PIONIRJI POSAMEZNO</t>
  </si>
  <si>
    <t>ML. PIONIRKE POSAMEZNO</t>
  </si>
  <si>
    <t>ML. PIONIRJI-KE EKIPNO</t>
  </si>
  <si>
    <t>CICIBANI POSAMEZNO</t>
  </si>
  <si>
    <t>CICIBANKE POSAMEZNO</t>
  </si>
  <si>
    <t>CICIBANI-KE EKIPNO</t>
  </si>
  <si>
    <t>SD ŠKOFJA LOKA</t>
  </si>
  <si>
    <t>SD KOPAČEVINA</t>
  </si>
  <si>
    <t>DEMŠAR MATIJA</t>
  </si>
  <si>
    <t>SD TRZIN</t>
  </si>
  <si>
    <t>SD GROSUPLJE</t>
  </si>
  <si>
    <t>SD ŽELEZNIKI</t>
  </si>
  <si>
    <t>SD TRIGLAV JAVORNIK</t>
  </si>
  <si>
    <t>ŠSD MURSKA SOBOTA</t>
  </si>
  <si>
    <t>SD DOLIČ</t>
  </si>
  <si>
    <t>SD OLIMPIJA</t>
  </si>
  <si>
    <t>SD LESKOVEC</t>
  </si>
  <si>
    <t>MOŽGAN TIMOTEJ</t>
  </si>
  <si>
    <t>PIRC ŽIGA</t>
  </si>
  <si>
    <t>KOVAČIČ SIMON</t>
  </si>
  <si>
    <t>DIMC NINA</t>
  </si>
  <si>
    <t>KORITNIK ZALA</t>
  </si>
  <si>
    <t>ZAJAMŠEK NEJC</t>
  </si>
  <si>
    <t>PODJAVORŠEK NEJC</t>
  </si>
  <si>
    <t>VERBOTEN ALJAŽ</t>
  </si>
  <si>
    <t>SPALEVIČ ŽAN</t>
  </si>
  <si>
    <t>KOPRIVNIKAR JAKOB</t>
  </si>
  <si>
    <t>GUZEJ ŽAN</t>
  </si>
  <si>
    <t>OSZ KOČEVJE</t>
  </si>
  <si>
    <t>ŽVAB GAL</t>
  </si>
  <si>
    <t>JANEŽ UROŠ</t>
  </si>
  <si>
    <t>PREZELJ NAJA</t>
  </si>
  <si>
    <t>MEDVED TEJA</t>
  </si>
  <si>
    <t>MIHORKO ANJA</t>
  </si>
  <si>
    <t>MIHORKO MANCA</t>
  </si>
  <si>
    <t>FURLAN MATEVŽ</t>
  </si>
  <si>
    <t>KOLENC OLJA</t>
  </si>
  <si>
    <t>VUKOLIČ GAL</t>
  </si>
  <si>
    <t>URBAS MATEJ</t>
  </si>
  <si>
    <t>SOČIČ JURE</t>
  </si>
  <si>
    <t>KATANČIČ NUŠA</t>
  </si>
  <si>
    <t>GODINA KAJA</t>
  </si>
  <si>
    <t>ŠSD MURSKA SOBOTA I.</t>
  </si>
  <si>
    <t>ŠSD MURSKA SOBOTA II.</t>
  </si>
  <si>
    <t>KRANJEC VID</t>
  </si>
  <si>
    <t>MAKARI BLAŽ</t>
  </si>
  <si>
    <t>STRAHAN MARCEL</t>
  </si>
  <si>
    <t>SD BUKOVEC</t>
  </si>
  <si>
    <t>ČERNIVEC VID</t>
  </si>
  <si>
    <t>MECLEN TONI</t>
  </si>
  <si>
    <t>TURK MATIC</t>
  </si>
  <si>
    <t xml:space="preserve">SD TRIGLAV JAVORNIK </t>
  </si>
  <si>
    <t>BABAČA ERNEST</t>
  </si>
  <si>
    <t>PAPIČ MARTIN</t>
  </si>
  <si>
    <t>ČAJKOVEC IRIS</t>
  </si>
  <si>
    <t>SOVINEC EVA</t>
  </si>
  <si>
    <t>FRELIH ANDREJA</t>
  </si>
  <si>
    <t>PREZEL MAJ</t>
  </si>
  <si>
    <t>ŠMID IZAK</t>
  </si>
  <si>
    <t>ROJEC TIM</t>
  </si>
  <si>
    <t>ANDROČEC VID</t>
  </si>
  <si>
    <t>SLAK SARA</t>
  </si>
  <si>
    <t>PLAHUT TIMOTEJ</t>
  </si>
  <si>
    <t>GYÖREK DAVID</t>
  </si>
  <si>
    <t>SÖKE TIMOTEJ</t>
  </si>
  <si>
    <t>KOSMAČ NIKA</t>
  </si>
  <si>
    <t>KLOBOVS KARIN</t>
  </si>
  <si>
    <t>ČEMAŽAR MAX</t>
  </si>
  <si>
    <t>KERIN KLAVDIJA</t>
  </si>
  <si>
    <t>ARH GRAMEC BENJAMIN</t>
  </si>
  <si>
    <t>KERIN MATIC</t>
  </si>
  <si>
    <t>LUKIĆ LUKA</t>
  </si>
  <si>
    <t>HADŽIĆ AMIR</t>
  </si>
  <si>
    <t>VERBOVŠEK EVA</t>
  </si>
  <si>
    <t>MEGUŠAR LUKA</t>
  </si>
  <si>
    <t>VI/21</t>
  </si>
  <si>
    <t>MOČNIK JURE</t>
  </si>
  <si>
    <t>VI/</t>
  </si>
  <si>
    <t>VI/33</t>
  </si>
  <si>
    <t>LUKIČ LUKA</t>
  </si>
  <si>
    <t>VI/30</t>
  </si>
  <si>
    <t>VI/1</t>
  </si>
  <si>
    <t>VII/11</t>
  </si>
  <si>
    <t>VI/13</t>
  </si>
  <si>
    <t>VI/9</t>
  </si>
  <si>
    <t>LUŽAR BLAŽ</t>
  </si>
  <si>
    <t>VI/36</t>
  </si>
  <si>
    <t>VI/4</t>
  </si>
  <si>
    <t>VI/3</t>
  </si>
  <si>
    <t>LUZNAR ŠPELA</t>
  </si>
  <si>
    <t>VI/15</t>
  </si>
  <si>
    <t>VI/37</t>
  </si>
  <si>
    <t>VI/19</t>
  </si>
  <si>
    <t>KRILETIČ JAKA</t>
  </si>
  <si>
    <t>VI/8</t>
  </si>
  <si>
    <t>VI/17</t>
  </si>
  <si>
    <t>VI/12</t>
  </si>
  <si>
    <t>NOVLJAN NOVAK ŽAK</t>
  </si>
  <si>
    <t>VI/5</t>
  </si>
  <si>
    <t>VII/28</t>
  </si>
  <si>
    <t>FEVŽER KATARINA</t>
  </si>
  <si>
    <t>VII/14</t>
  </si>
  <si>
    <t>VRBOVŠEK EVA</t>
  </si>
  <si>
    <t>VI/28</t>
  </si>
  <si>
    <t xml:space="preserve">TURK MATIC </t>
  </si>
  <si>
    <t>VI/11</t>
  </si>
  <si>
    <t>JELENC MATIC</t>
  </si>
  <si>
    <t>VI/22</t>
  </si>
  <si>
    <t>VII/35</t>
  </si>
  <si>
    <t>VI/32</t>
  </si>
  <si>
    <t>VUK DANIJEL</t>
  </si>
  <si>
    <t>ČAJKOVAC IRIS</t>
  </si>
  <si>
    <t xml:space="preserve">SOVINEC EVA </t>
  </si>
  <si>
    <t xml:space="preserve">PREZELJ MAJ </t>
  </si>
  <si>
    <t>ŽUBER ŠTEFAN</t>
  </si>
  <si>
    <t xml:space="preserve">ŠOLAR KLARA </t>
  </si>
  <si>
    <t>STJEPOVIČ LUKA</t>
  </si>
  <si>
    <t xml:space="preserve">ČEMAŽAR MAX </t>
  </si>
  <si>
    <t>ŠMID RIHARD</t>
  </si>
  <si>
    <t>MAROLT DOMEN</t>
  </si>
  <si>
    <t>ŠOLAR JAN</t>
  </si>
  <si>
    <t>BABAČA ENEST</t>
  </si>
  <si>
    <t>MIKOLIČ SOBOTIČ ALOJZ EVELIN</t>
  </si>
  <si>
    <t xml:space="preserve">SD IMPOL </t>
  </si>
  <si>
    <t>VADNJAL NIKA</t>
  </si>
  <si>
    <t>SODJA KAJA</t>
  </si>
  <si>
    <t>PAPIČ RAVNIK MARTIN</t>
  </si>
  <si>
    <t>VRANIČAR TEO</t>
  </si>
  <si>
    <t>TOPIČ MATEJ</t>
  </si>
  <si>
    <t>FUNKCIONARJI NA 1. KOLU KEKČEVE LIGE</t>
  </si>
  <si>
    <t>I. KOLO KEKČEVE LIGE</t>
  </si>
  <si>
    <t>Jože Frelih</t>
  </si>
  <si>
    <t>Domen Jelenc</t>
  </si>
  <si>
    <t>Peter Golob</t>
  </si>
  <si>
    <t>SD SLOVENSKE KONJICE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</si>
</sst>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  <numFmt numFmtId="176" formatCode="[$€-2]\ #,##0.00_);[Red]\([$€-2]\ #,##0.00\)"/>
  </numFmts>
  <fonts count="33">
    <font>
      <sz val="10"/>
      <name val="Arial CE"/>
      <family val="0"/>
    </font>
    <font>
      <b/>
      <sz val="20"/>
      <name val="Verdana"/>
      <family val="2"/>
    </font>
    <font>
      <sz val="10"/>
      <name val="Verdan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24"/>
      <name val="Arial CE"/>
      <family val="2"/>
    </font>
    <font>
      <sz val="28"/>
      <name val="Times New Roman CE"/>
      <family val="1"/>
    </font>
    <font>
      <sz val="26"/>
      <name val="Arial CE"/>
      <family val="2"/>
    </font>
    <font>
      <sz val="22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21" fillId="16" borderId="8" applyNumberFormat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8" applyNumberFormat="0" applyAlignment="0" applyProtection="0"/>
    <xf numFmtId="0" fontId="2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" xfId="41"/>
    <cellStyle name="Navadno 11" xfId="42"/>
    <cellStyle name="Navadno 12" xfId="43"/>
    <cellStyle name="Navadno 13" xfId="44"/>
    <cellStyle name="Navadno 14" xfId="45"/>
    <cellStyle name="Navadno 15" xfId="46"/>
    <cellStyle name="Navadno 2" xfId="47"/>
    <cellStyle name="Navadno 3" xfId="48"/>
    <cellStyle name="Navadno 4" xfId="49"/>
    <cellStyle name="Navadno 5" xfId="50"/>
    <cellStyle name="Navadno 6" xfId="51"/>
    <cellStyle name="Navadno 7" xfId="52"/>
    <cellStyle name="Navadno 8" xfId="53"/>
    <cellStyle name="Navadno 9" xfId="54"/>
    <cellStyle name="Nevtralno" xfId="55"/>
    <cellStyle name="Followed Hyperlink" xfId="56"/>
    <cellStyle name="Percent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Currency" xfId="71"/>
    <cellStyle name="Currency [0]" xfId="72"/>
    <cellStyle name="Comma" xfId="73"/>
    <cellStyle name="Comma [0]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0</xdr:rowOff>
    </xdr:from>
    <xdr:to>
      <xdr:col>7</xdr:col>
      <xdr:colOff>523875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885825" y="1438275"/>
          <a:ext cx="4143375" cy="1238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66675</xdr:colOff>
      <xdr:row>12</xdr:row>
      <xdr:rowOff>76200</xdr:rowOff>
    </xdr:from>
    <xdr:to>
      <xdr:col>7</xdr:col>
      <xdr:colOff>142875</xdr:colOff>
      <xdr:row>17</xdr:row>
      <xdr:rowOff>381000</xdr:rowOff>
    </xdr:to>
    <xdr:pic>
      <xdr:nvPicPr>
        <xdr:cNvPr id="2" name="Picture 2" descr="Lotrič - logo 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33925"/>
          <a:ext cx="3505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8</xdr:row>
      <xdr:rowOff>0</xdr:rowOff>
    </xdr:from>
    <xdr:to>
      <xdr:col>6</xdr:col>
      <xdr:colOff>600075</xdr:colOff>
      <xdr:row>11</xdr:row>
      <xdr:rowOff>285750</xdr:rowOff>
    </xdr:to>
    <xdr:pic>
      <xdr:nvPicPr>
        <xdr:cNvPr id="3" name="Slika 1" descr="2010 LOGO MAL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076575"/>
          <a:ext cx="26860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zoomScalePageLayoutView="0" workbookViewId="0" topLeftCell="A13">
      <selection activeCell="B19" sqref="B19:H19"/>
    </sheetView>
  </sheetViews>
  <sheetFormatPr defaultColWidth="9.00390625" defaultRowHeight="12.75"/>
  <cols>
    <col min="1" max="1" width="5.125" style="0" customWidth="1"/>
    <col min="8" max="8" width="17.75390625" style="0" customWidth="1"/>
  </cols>
  <sheetData>
    <row r="1" s="5" customFormat="1" ht="15" customHeight="1"/>
    <row r="2" s="5" customFormat="1" ht="30"/>
    <row r="3" spans="1:8" s="5" customFormat="1" ht="35.25">
      <c r="A3" s="21" t="s">
        <v>13</v>
      </c>
      <c r="B3" s="21"/>
      <c r="C3" s="21"/>
      <c r="D3" s="21"/>
      <c r="E3" s="21"/>
      <c r="F3" s="21"/>
      <c r="G3" s="21"/>
      <c r="H3" s="21"/>
    </row>
    <row r="4" spans="2:8" s="5" customFormat="1" ht="33">
      <c r="B4" s="6"/>
      <c r="C4" s="6"/>
      <c r="D4" s="6"/>
      <c r="E4" s="6"/>
      <c r="F4" s="6"/>
      <c r="G4" s="6"/>
      <c r="H4" s="6"/>
    </row>
    <row r="5" spans="2:8" s="5" customFormat="1" ht="33" customHeight="1">
      <c r="B5" s="22"/>
      <c r="C5" s="22"/>
      <c r="D5" s="22"/>
      <c r="E5" s="22"/>
      <c r="F5" s="22"/>
      <c r="G5" s="22"/>
      <c r="H5" s="22"/>
    </row>
    <row r="6" spans="2:8" s="5" customFormat="1" ht="33" customHeight="1">
      <c r="B6" s="22"/>
      <c r="C6" s="22"/>
      <c r="D6" s="22"/>
      <c r="E6" s="22"/>
      <c r="F6" s="22"/>
      <c r="G6" s="22"/>
      <c r="H6" s="22"/>
    </row>
    <row r="7" spans="2:8" s="5" customFormat="1" ht="33" customHeight="1">
      <c r="B7" s="22"/>
      <c r="C7" s="22"/>
      <c r="D7" s="22"/>
      <c r="E7" s="22"/>
      <c r="F7" s="22"/>
      <c r="G7" s="22"/>
      <c r="H7" s="22"/>
    </row>
    <row r="8" s="5" customFormat="1" ht="30"/>
    <row r="9" spans="3:7" s="5" customFormat="1" ht="31.5">
      <c r="C9" s="20"/>
      <c r="D9" s="20"/>
      <c r="E9" s="20"/>
      <c r="F9" s="20"/>
      <c r="G9" s="20"/>
    </row>
    <row r="10" spans="3:7" s="5" customFormat="1" ht="31.5">
      <c r="C10" s="20"/>
      <c r="D10" s="20"/>
      <c r="E10" s="20"/>
      <c r="F10" s="20"/>
      <c r="G10" s="20"/>
    </row>
    <row r="11" spans="3:7" s="5" customFormat="1" ht="31.5">
      <c r="C11" s="20"/>
      <c r="D11" s="20"/>
      <c r="E11" s="20"/>
      <c r="F11" s="20"/>
      <c r="G11" s="20"/>
    </row>
    <row r="12" spans="3:7" s="5" customFormat="1" ht="30" customHeight="1">
      <c r="C12" s="20"/>
      <c r="D12" s="20"/>
      <c r="E12" s="20"/>
      <c r="F12" s="20"/>
      <c r="G12" s="20"/>
    </row>
    <row r="13" spans="3:7" s="5" customFormat="1" ht="30" customHeight="1">
      <c r="C13" s="20"/>
      <c r="D13" s="20"/>
      <c r="E13" s="20"/>
      <c r="F13" s="20"/>
      <c r="G13" s="20"/>
    </row>
    <row r="14" spans="3:7" s="5" customFormat="1" ht="31.5">
      <c r="C14" s="20"/>
      <c r="D14" s="20"/>
      <c r="E14" s="20"/>
      <c r="F14" s="20"/>
      <c r="G14" s="20"/>
    </row>
    <row r="15" s="5" customFormat="1" ht="31.5"/>
    <row r="16" s="5" customFormat="1" ht="31.5"/>
    <row r="17" s="5" customFormat="1" ht="31.5"/>
    <row r="18" spans="2:8" s="5" customFormat="1" ht="31.5">
      <c r="B18" s="23"/>
      <c r="C18" s="23"/>
      <c r="D18" s="23"/>
      <c r="E18" s="23"/>
      <c r="F18" s="23"/>
      <c r="G18" s="23"/>
      <c r="H18" s="23"/>
    </row>
    <row r="19" spans="2:8" s="5" customFormat="1" ht="30">
      <c r="B19" s="23" t="s">
        <v>170</v>
      </c>
      <c r="C19" s="23"/>
      <c r="D19" s="23"/>
      <c r="E19" s="23"/>
      <c r="F19" s="23"/>
      <c r="G19" s="23"/>
      <c r="H19" s="23"/>
    </row>
    <row r="20" spans="2:8" s="5" customFormat="1" ht="30">
      <c r="B20" s="23" t="s">
        <v>38</v>
      </c>
      <c r="C20" s="23"/>
      <c r="D20" s="23"/>
      <c r="E20" s="23"/>
      <c r="F20" s="23"/>
      <c r="G20" s="23"/>
      <c r="H20" s="23"/>
    </row>
    <row r="21" spans="2:8" s="5" customFormat="1" ht="30">
      <c r="B21" s="20" t="s">
        <v>39</v>
      </c>
      <c r="C21" s="20"/>
      <c r="D21" s="20"/>
      <c r="E21" s="20"/>
      <c r="F21" s="20"/>
      <c r="G21" s="20"/>
      <c r="H21" s="20"/>
    </row>
    <row r="22" spans="2:8" s="5" customFormat="1" ht="30">
      <c r="B22" s="20"/>
      <c r="C22" s="20"/>
      <c r="D22" s="20"/>
      <c r="E22" s="20"/>
      <c r="F22" s="20"/>
      <c r="G22" s="20"/>
      <c r="H22" s="20"/>
    </row>
    <row r="23" s="5" customFormat="1" ht="30"/>
    <row r="24" s="7" customFormat="1" ht="18"/>
    <row r="25" s="7" customFormat="1" ht="18"/>
    <row r="26" s="5" customFormat="1" ht="30"/>
    <row r="27" s="5" customFormat="1" ht="30"/>
    <row r="28" s="5" customFormat="1" ht="30"/>
    <row r="29" s="5" customFormat="1" ht="30"/>
    <row r="30" s="5" customFormat="1" ht="30"/>
    <row r="31" s="5" customFormat="1" ht="30"/>
    <row r="32" s="5" customFormat="1" ht="30"/>
    <row r="33" s="5" customFormat="1" ht="30"/>
    <row r="34" s="5" customFormat="1" ht="30"/>
    <row r="35" s="5" customFormat="1" ht="30"/>
    <row r="36" s="5" customFormat="1" ht="30"/>
    <row r="37" s="5" customFormat="1" ht="30"/>
    <row r="38" s="5" customFormat="1" ht="30"/>
    <row r="39" s="5" customFormat="1" ht="30"/>
    <row r="40" s="5" customFormat="1" ht="30"/>
    <row r="41" s="5" customFormat="1" ht="30"/>
    <row r="42" s="5" customFormat="1" ht="30"/>
    <row r="43" s="5" customFormat="1" ht="30"/>
  </sheetData>
  <sheetProtection/>
  <mergeCells count="8">
    <mergeCell ref="B21:H21"/>
    <mergeCell ref="B22:H22"/>
    <mergeCell ref="A3:H3"/>
    <mergeCell ref="B5:H7"/>
    <mergeCell ref="C9:G14"/>
    <mergeCell ref="B18:H18"/>
    <mergeCell ref="B19:H19"/>
    <mergeCell ref="B20:H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G29" sqref="G29"/>
    </sheetView>
  </sheetViews>
  <sheetFormatPr defaultColWidth="9.00390625" defaultRowHeight="12.75"/>
  <cols>
    <col min="1" max="1" width="17.75390625" style="0" customWidth="1"/>
    <col min="7" max="7" width="16.75390625" style="0" customWidth="1"/>
  </cols>
  <sheetData>
    <row r="1" ht="18">
      <c r="A1" s="8" t="s">
        <v>36</v>
      </c>
    </row>
    <row r="3" ht="23.25">
      <c r="A3" s="9" t="s">
        <v>14</v>
      </c>
    </row>
    <row r="4" ht="12.75">
      <c r="A4" t="s">
        <v>15</v>
      </c>
    </row>
    <row r="5" ht="12.75">
      <c r="A5" t="s">
        <v>16</v>
      </c>
    </row>
    <row r="10" spans="1:7" s="1" customFormat="1" ht="12.75">
      <c r="A10"/>
      <c r="B10"/>
      <c r="C10"/>
      <c r="D10"/>
      <c r="E10"/>
      <c r="F10"/>
      <c r="G10"/>
    </row>
    <row r="11" spans="1:7" s="1" customFormat="1" ht="12.75">
      <c r="A11"/>
      <c r="B11"/>
      <c r="C11"/>
      <c r="D11"/>
      <c r="E11" t="s">
        <v>17</v>
      </c>
      <c r="F11"/>
      <c r="G11"/>
    </row>
    <row r="12" s="1" customFormat="1" ht="12.75"/>
    <row r="13" spans="1:5" s="1" customFormat="1" ht="18">
      <c r="A13" s="8" t="s">
        <v>169</v>
      </c>
      <c r="B13"/>
      <c r="C13"/>
      <c r="D13"/>
      <c r="E13"/>
    </row>
    <row r="14" spans="1:5" s="1" customFormat="1" ht="14.25">
      <c r="A14" s="10" t="s">
        <v>18</v>
      </c>
      <c r="B14" s="10"/>
      <c r="C14" s="10" t="s">
        <v>19</v>
      </c>
      <c r="D14" s="10"/>
      <c r="E14" s="10"/>
    </row>
    <row r="15" spans="1:5" s="1" customFormat="1" ht="14.25">
      <c r="A15" s="10" t="s">
        <v>20</v>
      </c>
      <c r="B15" s="10"/>
      <c r="C15" s="10" t="s">
        <v>37</v>
      </c>
      <c r="D15" s="10"/>
      <c r="E15" s="10"/>
    </row>
    <row r="16" spans="1:5" s="1" customFormat="1" ht="14.25">
      <c r="A16" s="10" t="s">
        <v>21</v>
      </c>
      <c r="B16" s="10"/>
      <c r="C16" s="10"/>
      <c r="D16" s="10"/>
      <c r="E16" s="10"/>
    </row>
    <row r="17" spans="1:5" s="1" customFormat="1" ht="14.25">
      <c r="A17" s="10" t="s">
        <v>22</v>
      </c>
      <c r="B17" s="10"/>
      <c r="C17" s="10" t="s">
        <v>19</v>
      </c>
      <c r="D17" s="10"/>
      <c r="E17" s="10"/>
    </row>
    <row r="18" spans="1:5" ht="14.25">
      <c r="A18" s="10"/>
      <c r="B18" s="10"/>
      <c r="C18" s="10" t="s">
        <v>33</v>
      </c>
      <c r="D18" s="10"/>
      <c r="E18" s="10"/>
    </row>
    <row r="19" spans="1:5" ht="14.25">
      <c r="A19" s="10"/>
      <c r="B19" s="10"/>
      <c r="C19" s="10" t="s">
        <v>171</v>
      </c>
      <c r="D19" s="10"/>
      <c r="E19" s="10"/>
    </row>
    <row r="20" spans="1:5" ht="14.25">
      <c r="A20" s="10"/>
      <c r="B20" s="10"/>
      <c r="C20" s="10" t="s">
        <v>23</v>
      </c>
      <c r="D20" s="10"/>
      <c r="E20" s="10"/>
    </row>
    <row r="21" spans="1:5" ht="14.25">
      <c r="A21" s="10"/>
      <c r="B21" s="10"/>
      <c r="C21" s="10" t="s">
        <v>24</v>
      </c>
      <c r="D21" s="10"/>
      <c r="E21" s="10"/>
    </row>
    <row r="22" spans="1:5" ht="14.25">
      <c r="A22" s="10"/>
      <c r="B22" s="10"/>
      <c r="C22" s="10" t="s">
        <v>25</v>
      </c>
      <c r="D22" s="10"/>
      <c r="E22" s="10"/>
    </row>
    <row r="23" spans="1:5" ht="14.25">
      <c r="A23" s="10"/>
      <c r="B23" s="10"/>
      <c r="C23" s="10" t="s">
        <v>37</v>
      </c>
      <c r="D23" s="10"/>
      <c r="E23" s="10"/>
    </row>
    <row r="24" spans="1:5" ht="14.25">
      <c r="A24" s="10" t="s">
        <v>26</v>
      </c>
      <c r="B24" s="10"/>
      <c r="C24" s="10" t="s">
        <v>27</v>
      </c>
      <c r="D24" s="10"/>
      <c r="E24" s="10"/>
    </row>
    <row r="25" spans="1:5" ht="14.25">
      <c r="A25" s="10"/>
      <c r="B25" s="10"/>
      <c r="C25" s="10" t="s">
        <v>28</v>
      </c>
      <c r="D25" s="10"/>
      <c r="E25" s="10"/>
    </row>
    <row r="26" spans="1:6" ht="14.25">
      <c r="A26" s="10"/>
      <c r="B26" s="10"/>
      <c r="C26" s="10" t="s">
        <v>29</v>
      </c>
      <c r="D26" s="10"/>
      <c r="E26" s="10"/>
      <c r="F26" s="10"/>
    </row>
    <row r="27" spans="1:6" ht="14.25">
      <c r="A27" s="10"/>
      <c r="B27" s="10"/>
      <c r="C27" s="10" t="s">
        <v>172</v>
      </c>
      <c r="D27" s="10"/>
      <c r="E27" s="10"/>
      <c r="F27" s="10"/>
    </row>
    <row r="28" spans="1:6" ht="14.25">
      <c r="A28" s="10" t="s">
        <v>32</v>
      </c>
      <c r="B28" s="10"/>
      <c r="C28" s="10" t="s">
        <v>173</v>
      </c>
      <c r="D28" s="10"/>
      <c r="E28" s="10"/>
      <c r="F28" s="10"/>
    </row>
    <row r="29" spans="1:6" ht="14.25">
      <c r="A29" s="10" t="s">
        <v>30</v>
      </c>
      <c r="B29" s="10"/>
      <c r="C29" s="10" t="s">
        <v>34</v>
      </c>
      <c r="D29" s="10"/>
      <c r="E29" s="10"/>
      <c r="F29" s="10"/>
    </row>
    <row r="30" spans="1:7" ht="14.25">
      <c r="A30" s="10"/>
      <c r="B30" s="10"/>
      <c r="C30" s="10" t="s">
        <v>35</v>
      </c>
      <c r="D30" s="10"/>
      <c r="E30" s="10"/>
      <c r="F30" s="10"/>
      <c r="G30" s="10"/>
    </row>
    <row r="31" spans="1:7" ht="14.25">
      <c r="A31" s="10"/>
      <c r="B31" s="10"/>
      <c r="C31" s="10"/>
      <c r="D31" s="10"/>
      <c r="E31" s="10"/>
      <c r="F31" s="10"/>
      <c r="G31" s="10"/>
    </row>
    <row r="32" spans="1:6" ht="14.25">
      <c r="A32" s="10"/>
      <c r="B32" s="10"/>
      <c r="C32" s="10"/>
      <c r="D32" s="10"/>
      <c r="E32" s="10"/>
      <c r="F32" s="10"/>
    </row>
    <row r="33" spans="1:6" ht="14.25">
      <c r="A33" s="10"/>
      <c r="B33" s="10"/>
      <c r="C33" s="10"/>
      <c r="D33" s="10"/>
      <c r="E33" s="10"/>
      <c r="F33" s="10"/>
    </row>
    <row r="34" spans="1:6" ht="14.25">
      <c r="A34" s="10" t="s">
        <v>31</v>
      </c>
      <c r="B34" s="10"/>
      <c r="C34" s="10" t="s">
        <v>37</v>
      </c>
      <c r="D34" s="10"/>
      <c r="E34" s="10"/>
      <c r="F34" s="10"/>
    </row>
    <row r="35" spans="1:6" ht="14.25">
      <c r="A35" s="10"/>
      <c r="B35" s="10"/>
      <c r="C35" s="10" t="s">
        <v>19</v>
      </c>
      <c r="D35" s="10"/>
      <c r="E35" s="10"/>
      <c r="F35" s="10"/>
    </row>
    <row r="36" spans="1:6" ht="14.25">
      <c r="A36" s="10"/>
      <c r="B36" s="10"/>
      <c r="C36" s="10" t="s">
        <v>23</v>
      </c>
      <c r="D36" s="10"/>
      <c r="E36" s="10"/>
      <c r="F36" s="10"/>
    </row>
    <row r="37" spans="1:5" ht="14.25">
      <c r="A37" s="10"/>
      <c r="B37" s="10"/>
      <c r="C37" s="10"/>
      <c r="D37" s="10"/>
      <c r="E37" s="10"/>
    </row>
    <row r="38" spans="1:4" ht="14.25">
      <c r="A38" s="10"/>
      <c r="B38" s="10"/>
      <c r="C38" s="10"/>
      <c r="D38" s="10"/>
    </row>
    <row r="39" ht="12.75">
      <c r="D39" s="11"/>
    </row>
    <row r="40" ht="12.75">
      <c r="D40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80" zoomScaleNormal="80" zoomScalePageLayoutView="0" workbookViewId="0" topLeftCell="A13">
      <selection activeCell="C8" sqref="C8"/>
    </sheetView>
  </sheetViews>
  <sheetFormatPr defaultColWidth="9.00390625" defaultRowHeight="12.75"/>
  <cols>
    <col min="1" max="1" width="5.75390625" style="2" bestFit="1" customWidth="1"/>
    <col min="2" max="2" width="26.75390625" style="2" bestFit="1" customWidth="1"/>
    <col min="3" max="3" width="25.625" style="2" customWidth="1"/>
    <col min="4" max="4" width="8.125" style="2" bestFit="1" customWidth="1"/>
    <col min="5" max="6" width="4.375" style="2" bestFit="1" customWidth="1"/>
    <col min="7" max="7" width="9.375" style="3" bestFit="1" customWidth="1"/>
    <col min="8" max="8" width="5.875" style="2" bestFit="1" customWidth="1"/>
    <col min="9" max="9" width="3.375" style="2" customWidth="1"/>
    <col min="10" max="10" width="4.25390625" style="2" bestFit="1" customWidth="1"/>
    <col min="11" max="11" width="25.125" style="2" bestFit="1" customWidth="1"/>
    <col min="12" max="12" width="20.25390625" style="2" bestFit="1" customWidth="1"/>
    <col min="13" max="13" width="10.875" style="2" bestFit="1" customWidth="1"/>
    <col min="14" max="14" width="26.75390625" style="2" bestFit="1" customWidth="1"/>
    <col min="15" max="15" width="10.875" style="2" bestFit="1" customWidth="1"/>
    <col min="16" max="16" width="20.25390625" style="2" customWidth="1"/>
    <col min="17" max="17" width="10.875" style="2" bestFit="1" customWidth="1"/>
    <col min="18" max="18" width="11.625" style="2" bestFit="1" customWidth="1"/>
    <col min="19" max="16384" width="9.125" style="2" customWidth="1"/>
  </cols>
  <sheetData>
    <row r="1" spans="1:18" ht="30" customHeight="1">
      <c r="A1" s="24" t="s">
        <v>43</v>
      </c>
      <c r="B1" s="24"/>
      <c r="C1" s="24"/>
      <c r="D1" s="24"/>
      <c r="E1" s="24"/>
      <c r="F1" s="24"/>
      <c r="G1" s="24"/>
      <c r="H1" s="24"/>
      <c r="J1" s="24" t="s">
        <v>45</v>
      </c>
      <c r="K1" s="24"/>
      <c r="L1" s="24"/>
      <c r="M1" s="24"/>
      <c r="N1" s="24"/>
      <c r="O1" s="24"/>
      <c r="P1" s="24"/>
      <c r="Q1" s="24"/>
      <c r="R1" s="24"/>
    </row>
    <row r="3" spans="2:18" ht="14.25">
      <c r="B3" s="17" t="s">
        <v>1</v>
      </c>
      <c r="C3" s="17" t="s">
        <v>0</v>
      </c>
      <c r="D3" s="17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K3" s="15" t="s">
        <v>7</v>
      </c>
      <c r="L3" s="15" t="s">
        <v>8</v>
      </c>
      <c r="M3" s="15" t="s">
        <v>9</v>
      </c>
      <c r="N3" s="15" t="s">
        <v>10</v>
      </c>
      <c r="O3" s="15" t="s">
        <v>9</v>
      </c>
      <c r="P3" s="15" t="s">
        <v>11</v>
      </c>
      <c r="Q3" s="15" t="s">
        <v>9</v>
      </c>
      <c r="R3" s="15" t="s">
        <v>12</v>
      </c>
    </row>
    <row r="4" spans="1:18" ht="12.75">
      <c r="A4" s="2">
        <v>1</v>
      </c>
      <c r="B4" s="12" t="s">
        <v>137</v>
      </c>
      <c r="C4" s="12" t="s">
        <v>50</v>
      </c>
      <c r="D4" s="12" t="s">
        <v>138</v>
      </c>
      <c r="E4" s="4">
        <v>89</v>
      </c>
      <c r="F4" s="4">
        <v>83</v>
      </c>
      <c r="G4" s="13">
        <f>SUM(E4:F4)</f>
        <v>172</v>
      </c>
      <c r="H4" s="4">
        <v>3</v>
      </c>
      <c r="J4" s="2">
        <v>1</v>
      </c>
      <c r="K4" s="14" t="s">
        <v>50</v>
      </c>
      <c r="L4" s="12" t="s">
        <v>99</v>
      </c>
      <c r="M4" s="13">
        <f>IF(L4="",0,VLOOKUP(L4,$B$4:$H$22,6,FALSE))</f>
        <v>161</v>
      </c>
      <c r="N4" s="12" t="s">
        <v>100</v>
      </c>
      <c r="O4" s="13">
        <f>IF(N4="",0,VLOOKUP(N4,$B$4:$H$22,6,FALSE))</f>
        <v>171</v>
      </c>
      <c r="P4" s="12" t="s">
        <v>101</v>
      </c>
      <c r="Q4" s="13">
        <v>176</v>
      </c>
      <c r="R4" s="13">
        <f aca="true" t="shared" si="0" ref="R4:R10">SUM(M4+O4+Q4)</f>
        <v>508</v>
      </c>
    </row>
    <row r="5" spans="1:18" ht="12.75">
      <c r="A5" s="2">
        <v>2</v>
      </c>
      <c r="B5" s="12" t="s">
        <v>100</v>
      </c>
      <c r="C5" s="12" t="s">
        <v>50</v>
      </c>
      <c r="D5" s="12"/>
      <c r="E5" s="4">
        <v>82</v>
      </c>
      <c r="F5" s="4">
        <v>89</v>
      </c>
      <c r="G5" s="13">
        <f>SUM(E5:F5)</f>
        <v>171</v>
      </c>
      <c r="H5" s="4">
        <v>6</v>
      </c>
      <c r="J5" s="2">
        <v>2</v>
      </c>
      <c r="K5" s="14" t="s">
        <v>56</v>
      </c>
      <c r="L5" s="12" t="s">
        <v>108</v>
      </c>
      <c r="M5" s="13">
        <v>168</v>
      </c>
      <c r="N5" s="12" t="s">
        <v>109</v>
      </c>
      <c r="O5" s="13">
        <f>IF(N5="",0,VLOOKUP(N5,$B$4:$H$22,6,FALSE))</f>
        <v>167</v>
      </c>
      <c r="P5" s="12" t="s">
        <v>110</v>
      </c>
      <c r="Q5" s="13">
        <f>IF(P5="",0,VLOOKUP(P5,$B$4:$H$22,6,FALSE))</f>
        <v>158</v>
      </c>
      <c r="R5" s="13">
        <f t="shared" si="0"/>
        <v>493</v>
      </c>
    </row>
    <row r="6" spans="1:18" ht="12.75">
      <c r="A6" s="2">
        <v>3</v>
      </c>
      <c r="B6" s="12" t="s">
        <v>102</v>
      </c>
      <c r="C6" s="12" t="s">
        <v>53</v>
      </c>
      <c r="D6" s="12"/>
      <c r="E6" s="4">
        <v>83</v>
      </c>
      <c r="F6" s="4">
        <v>84</v>
      </c>
      <c r="G6" s="13">
        <v>167</v>
      </c>
      <c r="H6" s="4">
        <v>2</v>
      </c>
      <c r="J6" s="2">
        <v>3</v>
      </c>
      <c r="K6" s="14" t="s">
        <v>53</v>
      </c>
      <c r="L6" s="4" t="s">
        <v>102</v>
      </c>
      <c r="M6" s="13">
        <f>IF(L6="",0,VLOOKUP(L6,$B$4:$H$22,6,FALSE))</f>
        <v>167</v>
      </c>
      <c r="N6" s="12" t="s">
        <v>103</v>
      </c>
      <c r="O6" s="13">
        <f>IF(N6="",0,VLOOKUP(N6,$B$4:$H$22,6,FALSE))</f>
        <v>159</v>
      </c>
      <c r="P6" s="12" t="s">
        <v>104</v>
      </c>
      <c r="Q6" s="13">
        <f>IF(P6="",0,VLOOKUP(P6,$B$4:$H$22,6,FALSE))</f>
        <v>142</v>
      </c>
      <c r="R6" s="13">
        <f t="shared" si="0"/>
        <v>468</v>
      </c>
    </row>
    <row r="7" spans="1:18" ht="12.75">
      <c r="A7" s="2">
        <v>4</v>
      </c>
      <c r="B7" s="12" t="s">
        <v>109</v>
      </c>
      <c r="C7" s="12" t="s">
        <v>56</v>
      </c>
      <c r="D7" s="12"/>
      <c r="E7" s="4">
        <v>84</v>
      </c>
      <c r="F7" s="4">
        <v>83</v>
      </c>
      <c r="G7" s="13">
        <f aca="true" t="shared" si="1" ref="G7:G15">SUM(E7:F7)</f>
        <v>167</v>
      </c>
      <c r="H7" s="4">
        <v>2</v>
      </c>
      <c r="J7" s="2">
        <v>4</v>
      </c>
      <c r="K7" s="4" t="s">
        <v>51</v>
      </c>
      <c r="L7" s="12" t="s">
        <v>96</v>
      </c>
      <c r="M7" s="13">
        <v>164</v>
      </c>
      <c r="N7" s="12" t="s">
        <v>97</v>
      </c>
      <c r="O7" s="13">
        <v>140</v>
      </c>
      <c r="P7" s="12" t="s">
        <v>98</v>
      </c>
      <c r="Q7" s="13">
        <f>IF(P7="",0,VLOOKUP(P7,$B$4:$H$22,6,FALSE))</f>
        <v>149</v>
      </c>
      <c r="R7" s="13">
        <f t="shared" si="0"/>
        <v>453</v>
      </c>
    </row>
    <row r="8" spans="1:18" ht="12.75">
      <c r="A8" s="2">
        <v>5</v>
      </c>
      <c r="B8" s="4" t="s">
        <v>154</v>
      </c>
      <c r="C8" s="4" t="s">
        <v>52</v>
      </c>
      <c r="D8" s="12"/>
      <c r="E8" s="4">
        <v>83</v>
      </c>
      <c r="F8" s="4">
        <v>83</v>
      </c>
      <c r="G8" s="13">
        <f t="shared" si="1"/>
        <v>166</v>
      </c>
      <c r="H8" s="4">
        <v>1</v>
      </c>
      <c r="J8" s="2">
        <v>5</v>
      </c>
      <c r="K8" s="4" t="s">
        <v>49</v>
      </c>
      <c r="L8" s="12" t="s">
        <v>111</v>
      </c>
      <c r="M8" s="13">
        <v>159</v>
      </c>
      <c r="N8" s="12" t="s">
        <v>112</v>
      </c>
      <c r="O8" s="13">
        <f>IF(N8="",0,VLOOKUP(N8,$B$4:$H$22,6,FALSE))</f>
        <v>136</v>
      </c>
      <c r="P8" s="4" t="s">
        <v>113</v>
      </c>
      <c r="Q8" s="13">
        <v>146</v>
      </c>
      <c r="R8" s="13">
        <f t="shared" si="0"/>
        <v>441</v>
      </c>
    </row>
    <row r="9" spans="1:18" ht="12.75">
      <c r="A9" s="2">
        <v>6</v>
      </c>
      <c r="B9" s="12" t="s">
        <v>99</v>
      </c>
      <c r="C9" s="12" t="s">
        <v>50</v>
      </c>
      <c r="D9" s="12" t="s">
        <v>128</v>
      </c>
      <c r="E9" s="4">
        <v>85</v>
      </c>
      <c r="F9" s="4">
        <v>76</v>
      </c>
      <c r="G9" s="13">
        <f t="shared" si="1"/>
        <v>161</v>
      </c>
      <c r="H9" s="4">
        <v>1</v>
      </c>
      <c r="J9" s="2">
        <v>6</v>
      </c>
      <c r="K9" s="19" t="s">
        <v>46</v>
      </c>
      <c r="L9" s="12" t="s">
        <v>167</v>
      </c>
      <c r="M9" s="13">
        <v>148</v>
      </c>
      <c r="N9" s="4" t="s">
        <v>94</v>
      </c>
      <c r="O9" s="13">
        <v>142</v>
      </c>
      <c r="P9" s="12" t="s">
        <v>95</v>
      </c>
      <c r="Q9" s="13">
        <v>117</v>
      </c>
      <c r="R9" s="13">
        <f t="shared" si="0"/>
        <v>407</v>
      </c>
    </row>
    <row r="10" spans="1:18" ht="12.75">
      <c r="A10" s="2">
        <v>7</v>
      </c>
      <c r="B10" s="12" t="s">
        <v>119</v>
      </c>
      <c r="C10" s="12" t="s">
        <v>49</v>
      </c>
      <c r="D10" s="12" t="s">
        <v>120</v>
      </c>
      <c r="E10" s="4">
        <v>77</v>
      </c>
      <c r="F10" s="4">
        <v>82</v>
      </c>
      <c r="G10" s="13">
        <f t="shared" si="1"/>
        <v>159</v>
      </c>
      <c r="H10" s="4">
        <v>2</v>
      </c>
      <c r="J10" s="2">
        <v>7</v>
      </c>
      <c r="K10" s="14" t="s">
        <v>47</v>
      </c>
      <c r="L10" s="12" t="s">
        <v>105</v>
      </c>
      <c r="M10" s="13">
        <v>152</v>
      </c>
      <c r="N10" s="12" t="s">
        <v>106</v>
      </c>
      <c r="O10" s="13">
        <v>113</v>
      </c>
      <c r="P10" s="12" t="s">
        <v>107</v>
      </c>
      <c r="Q10" s="13">
        <v>107</v>
      </c>
      <c r="R10" s="13">
        <f t="shared" si="0"/>
        <v>372</v>
      </c>
    </row>
    <row r="11" spans="1:8" ht="12.75">
      <c r="A11" s="2">
        <v>8</v>
      </c>
      <c r="B11" s="12" t="s">
        <v>103</v>
      </c>
      <c r="C11" s="12" t="s">
        <v>53</v>
      </c>
      <c r="D11" s="12"/>
      <c r="E11" s="4">
        <v>83</v>
      </c>
      <c r="F11" s="4">
        <v>76</v>
      </c>
      <c r="G11" s="13">
        <f t="shared" si="1"/>
        <v>159</v>
      </c>
      <c r="H11" s="4">
        <v>3</v>
      </c>
    </row>
    <row r="12" spans="1:8" ht="12.75">
      <c r="A12" s="2">
        <v>9</v>
      </c>
      <c r="B12" s="12" t="s">
        <v>110</v>
      </c>
      <c r="C12" s="12" t="s">
        <v>56</v>
      </c>
      <c r="D12" s="12"/>
      <c r="E12" s="4">
        <v>76</v>
      </c>
      <c r="F12" s="4">
        <v>82</v>
      </c>
      <c r="G12" s="13">
        <f t="shared" si="1"/>
        <v>158</v>
      </c>
      <c r="H12" s="4">
        <v>2</v>
      </c>
    </row>
    <row r="13" spans="1:8" ht="12.75">
      <c r="A13" s="2">
        <v>10</v>
      </c>
      <c r="B13" s="4" t="s">
        <v>133</v>
      </c>
      <c r="C13" s="4" t="s">
        <v>50</v>
      </c>
      <c r="D13" s="12" t="s">
        <v>134</v>
      </c>
      <c r="E13" s="4">
        <v>79</v>
      </c>
      <c r="F13" s="4">
        <v>77</v>
      </c>
      <c r="G13" s="13">
        <f t="shared" si="1"/>
        <v>156</v>
      </c>
      <c r="H13" s="4">
        <v>2</v>
      </c>
    </row>
    <row r="14" spans="1:8" ht="12.75">
      <c r="A14" s="2">
        <v>11</v>
      </c>
      <c r="B14" s="12" t="s">
        <v>168</v>
      </c>
      <c r="C14" s="12" t="s">
        <v>52</v>
      </c>
      <c r="D14" s="12"/>
      <c r="E14" s="4">
        <v>73</v>
      </c>
      <c r="F14" s="4">
        <v>82</v>
      </c>
      <c r="G14" s="13">
        <f t="shared" si="1"/>
        <v>155</v>
      </c>
      <c r="H14" s="4">
        <v>0</v>
      </c>
    </row>
    <row r="15" spans="1:8" ht="12.75">
      <c r="A15" s="2">
        <v>12</v>
      </c>
      <c r="B15" s="12" t="s">
        <v>98</v>
      </c>
      <c r="C15" s="12" t="s">
        <v>51</v>
      </c>
      <c r="D15" s="12" t="s">
        <v>132</v>
      </c>
      <c r="E15" s="4">
        <v>77</v>
      </c>
      <c r="F15" s="4">
        <v>72</v>
      </c>
      <c r="G15" s="13">
        <f t="shared" si="1"/>
        <v>149</v>
      </c>
      <c r="H15" s="4">
        <v>0</v>
      </c>
    </row>
    <row r="16" spans="1:8" ht="12.75">
      <c r="A16" s="2">
        <v>13</v>
      </c>
      <c r="B16" s="12" t="s">
        <v>167</v>
      </c>
      <c r="C16" s="12" t="s">
        <v>46</v>
      </c>
      <c r="D16" s="12"/>
      <c r="E16" s="4">
        <v>75</v>
      </c>
      <c r="F16" s="4">
        <v>73</v>
      </c>
      <c r="G16" s="13">
        <v>148</v>
      </c>
      <c r="H16" s="4">
        <v>2</v>
      </c>
    </row>
    <row r="17" spans="1:8" ht="12.75">
      <c r="A17" s="2">
        <v>14</v>
      </c>
      <c r="B17" s="12" t="s">
        <v>104</v>
      </c>
      <c r="C17" s="12" t="s">
        <v>53</v>
      </c>
      <c r="D17" s="12"/>
      <c r="E17" s="4">
        <v>68</v>
      </c>
      <c r="F17" s="4">
        <v>74</v>
      </c>
      <c r="G17" s="13">
        <f aca="true" t="shared" si="2" ref="G17:G22">SUM(E17:F17)</f>
        <v>142</v>
      </c>
      <c r="H17" s="4">
        <v>0</v>
      </c>
    </row>
    <row r="18" spans="1:8" ht="12.75">
      <c r="A18" s="2">
        <v>15</v>
      </c>
      <c r="B18" s="12" t="s">
        <v>153</v>
      </c>
      <c r="C18" s="12" t="s">
        <v>51</v>
      </c>
      <c r="D18" s="12"/>
      <c r="E18" s="4">
        <v>67</v>
      </c>
      <c r="F18" s="4">
        <v>73</v>
      </c>
      <c r="G18" s="13">
        <f t="shared" si="2"/>
        <v>140</v>
      </c>
      <c r="H18" s="4">
        <v>0</v>
      </c>
    </row>
    <row r="19" spans="1:8" ht="12.75">
      <c r="A19" s="2">
        <v>16</v>
      </c>
      <c r="B19" s="12" t="s">
        <v>112</v>
      </c>
      <c r="C19" s="12" t="s">
        <v>49</v>
      </c>
      <c r="D19" s="12"/>
      <c r="E19" s="4">
        <v>69</v>
      </c>
      <c r="F19" s="4">
        <v>67</v>
      </c>
      <c r="G19" s="13">
        <f t="shared" si="2"/>
        <v>136</v>
      </c>
      <c r="H19" s="4">
        <v>0</v>
      </c>
    </row>
    <row r="20" spans="1:8" ht="12.75">
      <c r="A20" s="2">
        <v>17</v>
      </c>
      <c r="B20" s="12" t="s">
        <v>156</v>
      </c>
      <c r="C20" s="12" t="s">
        <v>56</v>
      </c>
      <c r="D20" s="12"/>
      <c r="E20" s="4">
        <v>61</v>
      </c>
      <c r="F20" s="4">
        <v>72</v>
      </c>
      <c r="G20" s="13">
        <f t="shared" si="2"/>
        <v>133</v>
      </c>
      <c r="H20" s="4">
        <v>0</v>
      </c>
    </row>
    <row r="21" spans="1:8" ht="12.75">
      <c r="A21" s="2">
        <v>18</v>
      </c>
      <c r="B21" s="12" t="s">
        <v>67</v>
      </c>
      <c r="C21" s="12" t="s">
        <v>47</v>
      </c>
      <c r="D21" s="12"/>
      <c r="E21" s="4">
        <v>63</v>
      </c>
      <c r="F21" s="4">
        <v>54</v>
      </c>
      <c r="G21" s="13">
        <f t="shared" si="2"/>
        <v>117</v>
      </c>
      <c r="H21" s="4">
        <v>0</v>
      </c>
    </row>
    <row r="22" spans="1:8" ht="12.75">
      <c r="A22" s="2">
        <v>19</v>
      </c>
      <c r="B22" s="12" t="s">
        <v>157</v>
      </c>
      <c r="C22" s="12" t="s">
        <v>47</v>
      </c>
      <c r="D22" s="12"/>
      <c r="E22" s="4">
        <v>57</v>
      </c>
      <c r="F22" s="4">
        <v>50</v>
      </c>
      <c r="G22" s="13">
        <f t="shared" si="2"/>
        <v>107</v>
      </c>
      <c r="H22" s="4">
        <v>0</v>
      </c>
    </row>
    <row r="25" spans="1:8" ht="24.75">
      <c r="A25" s="24" t="s">
        <v>44</v>
      </c>
      <c r="B25" s="24"/>
      <c r="C25" s="24"/>
      <c r="D25" s="24"/>
      <c r="E25" s="24"/>
      <c r="F25" s="24"/>
      <c r="G25" s="24"/>
      <c r="H25" s="24"/>
    </row>
    <row r="27" spans="1:8" ht="14.25">
      <c r="A27" s="4"/>
      <c r="B27" s="17" t="s">
        <v>1</v>
      </c>
      <c r="C27" s="17" t="s">
        <v>0</v>
      </c>
      <c r="D27" s="17" t="s">
        <v>2</v>
      </c>
      <c r="E27" s="18" t="s">
        <v>3</v>
      </c>
      <c r="F27" s="18" t="s">
        <v>4</v>
      </c>
      <c r="G27" s="18" t="s">
        <v>5</v>
      </c>
      <c r="H27" s="18" t="s">
        <v>6</v>
      </c>
    </row>
    <row r="28" spans="1:8" ht="12.75">
      <c r="A28" s="4">
        <v>1</v>
      </c>
      <c r="B28" s="12" t="s">
        <v>101</v>
      </c>
      <c r="C28" s="12" t="s">
        <v>50</v>
      </c>
      <c r="D28" s="12" t="s">
        <v>127</v>
      </c>
      <c r="E28" s="4">
        <v>86</v>
      </c>
      <c r="F28" s="4">
        <v>90</v>
      </c>
      <c r="G28" s="13">
        <f aca="true" t="shared" si="3" ref="G28:G37">SUM(E28:F28)</f>
        <v>176</v>
      </c>
      <c r="H28" s="4">
        <v>5</v>
      </c>
    </row>
    <row r="29" spans="1:8" ht="12.75">
      <c r="A29" s="4">
        <v>2</v>
      </c>
      <c r="B29" s="12" t="s">
        <v>108</v>
      </c>
      <c r="C29" s="12" t="s">
        <v>56</v>
      </c>
      <c r="D29" s="4"/>
      <c r="E29" s="4">
        <v>83</v>
      </c>
      <c r="F29" s="4">
        <v>85</v>
      </c>
      <c r="G29" s="13">
        <f t="shared" si="3"/>
        <v>168</v>
      </c>
      <c r="H29" s="4">
        <v>3</v>
      </c>
    </row>
    <row r="30" spans="1:8" ht="12.75">
      <c r="A30" s="4">
        <v>3</v>
      </c>
      <c r="B30" s="12" t="s">
        <v>96</v>
      </c>
      <c r="C30" s="12" t="s">
        <v>51</v>
      </c>
      <c r="D30" s="12" t="s">
        <v>135</v>
      </c>
      <c r="E30" s="4">
        <v>79</v>
      </c>
      <c r="F30" s="4">
        <v>85</v>
      </c>
      <c r="G30" s="13">
        <f t="shared" si="3"/>
        <v>164</v>
      </c>
      <c r="H30" s="4">
        <v>3</v>
      </c>
    </row>
    <row r="31" spans="1:8" ht="12.75">
      <c r="A31" s="4">
        <v>4</v>
      </c>
      <c r="B31" s="12" t="s">
        <v>105</v>
      </c>
      <c r="C31" s="12" t="s">
        <v>47</v>
      </c>
      <c r="D31" s="12"/>
      <c r="E31" s="4">
        <v>72</v>
      </c>
      <c r="F31" s="4">
        <v>80</v>
      </c>
      <c r="G31" s="13">
        <f t="shared" si="3"/>
        <v>152</v>
      </c>
      <c r="H31" s="4">
        <v>3</v>
      </c>
    </row>
    <row r="32" spans="1:8" ht="12.75">
      <c r="A32" s="4">
        <v>5</v>
      </c>
      <c r="B32" s="12" t="s">
        <v>129</v>
      </c>
      <c r="C32" s="12" t="s">
        <v>51</v>
      </c>
      <c r="D32" s="12" t="s">
        <v>130</v>
      </c>
      <c r="E32" s="4">
        <v>75</v>
      </c>
      <c r="F32" s="4">
        <v>74</v>
      </c>
      <c r="G32" s="13">
        <f t="shared" si="3"/>
        <v>149</v>
      </c>
      <c r="H32" s="4">
        <v>0</v>
      </c>
    </row>
    <row r="33" spans="1:8" ht="12.75">
      <c r="A33" s="4">
        <v>6</v>
      </c>
      <c r="B33" s="4" t="s">
        <v>142</v>
      </c>
      <c r="C33" s="4" t="s">
        <v>49</v>
      </c>
      <c r="D33" s="12" t="s">
        <v>143</v>
      </c>
      <c r="E33" s="4">
        <v>75</v>
      </c>
      <c r="F33" s="4">
        <v>71</v>
      </c>
      <c r="G33" s="13">
        <f t="shared" si="3"/>
        <v>146</v>
      </c>
      <c r="H33" s="4">
        <v>1</v>
      </c>
    </row>
    <row r="34" spans="1:8" ht="12.75">
      <c r="A34" s="4">
        <v>7</v>
      </c>
      <c r="B34" s="12" t="s">
        <v>151</v>
      </c>
      <c r="C34" s="12" t="s">
        <v>46</v>
      </c>
      <c r="D34" s="4"/>
      <c r="E34" s="4">
        <v>73</v>
      </c>
      <c r="F34" s="4">
        <v>69</v>
      </c>
      <c r="G34" s="13">
        <f t="shared" si="3"/>
        <v>142</v>
      </c>
      <c r="H34" s="4">
        <v>1</v>
      </c>
    </row>
    <row r="35" spans="1:8" ht="12.75">
      <c r="A35" s="4">
        <v>8</v>
      </c>
      <c r="B35" s="12" t="s">
        <v>155</v>
      </c>
      <c r="C35" s="12" t="s">
        <v>51</v>
      </c>
      <c r="D35" s="12"/>
      <c r="E35" s="4">
        <v>72</v>
      </c>
      <c r="F35" s="4">
        <v>69</v>
      </c>
      <c r="G35" s="13">
        <f t="shared" si="3"/>
        <v>141</v>
      </c>
      <c r="H35" s="4">
        <v>2</v>
      </c>
    </row>
    <row r="36" spans="1:8" ht="12.75">
      <c r="A36" s="4">
        <v>9</v>
      </c>
      <c r="B36" s="12" t="s">
        <v>152</v>
      </c>
      <c r="C36" s="12" t="s">
        <v>46</v>
      </c>
      <c r="D36" s="12"/>
      <c r="E36" s="4">
        <v>57</v>
      </c>
      <c r="F36" s="4">
        <v>60</v>
      </c>
      <c r="G36" s="13">
        <f t="shared" si="3"/>
        <v>117</v>
      </c>
      <c r="H36" s="4">
        <v>1</v>
      </c>
    </row>
    <row r="37" spans="1:8" ht="12.75">
      <c r="A37" s="4">
        <v>10</v>
      </c>
      <c r="B37" s="12" t="s">
        <v>106</v>
      </c>
      <c r="C37" s="12" t="s">
        <v>47</v>
      </c>
      <c r="D37" s="12"/>
      <c r="E37" s="4">
        <v>53</v>
      </c>
      <c r="F37" s="4">
        <v>60</v>
      </c>
      <c r="G37" s="13">
        <f t="shared" si="3"/>
        <v>113</v>
      </c>
      <c r="H37" s="4">
        <v>0</v>
      </c>
    </row>
  </sheetData>
  <sheetProtection/>
  <mergeCells count="3">
    <mergeCell ref="A1:H1"/>
    <mergeCell ref="J1:R1"/>
    <mergeCell ref="A25:H25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A40" sqref="A40"/>
    </sheetView>
  </sheetViews>
  <sheetFormatPr defaultColWidth="9.00390625" defaultRowHeight="12.75"/>
  <cols>
    <col min="1" max="1" width="4.25390625" style="0" bestFit="1" customWidth="1"/>
    <col min="2" max="2" width="40.375" style="2" customWidth="1"/>
    <col min="3" max="3" width="30.25390625" style="2" customWidth="1"/>
    <col min="4" max="4" width="8.125" style="2" bestFit="1" customWidth="1"/>
    <col min="5" max="6" width="4.375" style="2" bestFit="1" customWidth="1"/>
    <col min="7" max="7" width="9.375" style="3" bestFit="1" customWidth="1"/>
    <col min="8" max="8" width="5.875" style="2" bestFit="1" customWidth="1"/>
    <col min="9" max="9" width="4.625" style="0" customWidth="1"/>
    <col min="10" max="10" width="4.375" style="0" customWidth="1"/>
    <col min="11" max="11" width="32.125" style="0" bestFit="1" customWidth="1"/>
    <col min="12" max="12" width="23.625" style="0" customWidth="1"/>
    <col min="13" max="13" width="10.875" style="0" bestFit="1" customWidth="1"/>
    <col min="14" max="14" width="24.625" style="0" customWidth="1"/>
    <col min="15" max="15" width="10.875" style="0" bestFit="1" customWidth="1"/>
    <col min="16" max="16" width="21.75390625" style="0" customWidth="1"/>
    <col min="17" max="17" width="10.875" style="0" bestFit="1" customWidth="1"/>
    <col min="18" max="18" width="11.625" style="0" bestFit="1" customWidth="1"/>
  </cols>
  <sheetData>
    <row r="1" spans="1:18" ht="30" customHeight="1">
      <c r="A1" s="25" t="s">
        <v>40</v>
      </c>
      <c r="B1" s="25"/>
      <c r="C1" s="25"/>
      <c r="D1" s="25"/>
      <c r="E1" s="25"/>
      <c r="F1" s="25"/>
      <c r="G1" s="25"/>
      <c r="H1" s="25"/>
      <c r="J1" s="24" t="s">
        <v>42</v>
      </c>
      <c r="K1" s="24"/>
      <c r="L1" s="24"/>
      <c r="M1" s="24"/>
      <c r="N1" s="24"/>
      <c r="O1" s="24"/>
      <c r="P1" s="24"/>
      <c r="Q1" s="24"/>
      <c r="R1" s="24"/>
    </row>
    <row r="2" spans="1:18" ht="12.75">
      <c r="A2" s="16"/>
      <c r="B2" s="4"/>
      <c r="C2" s="4"/>
      <c r="D2" s="4"/>
      <c r="E2" s="4"/>
      <c r="F2" s="4"/>
      <c r="G2" s="13"/>
      <c r="H2" s="4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16"/>
      <c r="B3" s="17" t="s">
        <v>1</v>
      </c>
      <c r="C3" s="17" t="s">
        <v>0</v>
      </c>
      <c r="D3" s="17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J3" s="2"/>
      <c r="K3" s="15" t="s">
        <v>7</v>
      </c>
      <c r="L3" s="15" t="s">
        <v>8</v>
      </c>
      <c r="M3" s="15" t="s">
        <v>9</v>
      </c>
      <c r="N3" s="15" t="s">
        <v>10</v>
      </c>
      <c r="O3" s="15" t="s">
        <v>9</v>
      </c>
      <c r="P3" s="15" t="s">
        <v>11</v>
      </c>
      <c r="Q3" s="15" t="s">
        <v>9</v>
      </c>
      <c r="R3" s="15" t="s">
        <v>12</v>
      </c>
    </row>
    <row r="4" spans="1:18" s="2" customFormat="1" ht="12.75">
      <c r="A4" s="4">
        <v>1</v>
      </c>
      <c r="B4" s="12" t="s">
        <v>161</v>
      </c>
      <c r="C4" s="12" t="s">
        <v>52</v>
      </c>
      <c r="D4" s="12" t="s">
        <v>117</v>
      </c>
      <c r="E4" s="4">
        <v>92</v>
      </c>
      <c r="F4" s="4">
        <v>92</v>
      </c>
      <c r="G4" s="13">
        <f aca="true" t="shared" si="0" ref="G4:G19">SUM(E4:F4)</f>
        <v>184</v>
      </c>
      <c r="H4" s="4">
        <v>6</v>
      </c>
      <c r="J4" s="2">
        <v>1</v>
      </c>
      <c r="K4" s="14" t="s">
        <v>49</v>
      </c>
      <c r="L4" s="12" t="s">
        <v>60</v>
      </c>
      <c r="M4" s="13">
        <v>173</v>
      </c>
      <c r="N4" s="4" t="s">
        <v>116</v>
      </c>
      <c r="O4" s="13">
        <f>IF(N4="",0,VLOOKUP(N4,$B$4:$H$36,6,FALSE))</f>
        <v>174</v>
      </c>
      <c r="P4" s="12" t="s">
        <v>61</v>
      </c>
      <c r="Q4" s="13">
        <v>182</v>
      </c>
      <c r="R4" s="13">
        <f aca="true" t="shared" si="1" ref="R4:R15">SUM(M4+O4+Q4)</f>
        <v>529</v>
      </c>
    </row>
    <row r="5" spans="1:18" s="2" customFormat="1" ht="12.75">
      <c r="A5" s="4">
        <v>2</v>
      </c>
      <c r="B5" s="12" t="s">
        <v>75</v>
      </c>
      <c r="C5" s="12" t="s">
        <v>55</v>
      </c>
      <c r="D5" s="12" t="s">
        <v>117</v>
      </c>
      <c r="E5" s="4">
        <v>93</v>
      </c>
      <c r="F5" s="4">
        <v>90</v>
      </c>
      <c r="G5" s="13">
        <f t="shared" si="0"/>
        <v>183</v>
      </c>
      <c r="H5" s="4">
        <v>6</v>
      </c>
      <c r="J5" s="2">
        <v>2</v>
      </c>
      <c r="K5" s="14" t="s">
        <v>91</v>
      </c>
      <c r="L5" s="4" t="s">
        <v>92</v>
      </c>
      <c r="M5" s="13">
        <v>184</v>
      </c>
      <c r="N5" s="12" t="s">
        <v>93</v>
      </c>
      <c r="O5" s="13">
        <v>172</v>
      </c>
      <c r="P5" s="12" t="s">
        <v>165</v>
      </c>
      <c r="Q5" s="13">
        <v>171</v>
      </c>
      <c r="R5" s="13">
        <f t="shared" si="1"/>
        <v>527</v>
      </c>
    </row>
    <row r="6" spans="1:18" s="2" customFormat="1" ht="12.75">
      <c r="A6" s="4">
        <v>3</v>
      </c>
      <c r="B6" s="12" t="s">
        <v>64</v>
      </c>
      <c r="C6" s="12" t="s">
        <v>54</v>
      </c>
      <c r="D6" s="12" t="s">
        <v>136</v>
      </c>
      <c r="E6" s="4">
        <v>92</v>
      </c>
      <c r="F6" s="4">
        <v>88</v>
      </c>
      <c r="G6" s="13">
        <f t="shared" si="0"/>
        <v>180</v>
      </c>
      <c r="H6" s="4">
        <v>3</v>
      </c>
      <c r="J6" s="2">
        <v>3</v>
      </c>
      <c r="K6" s="14" t="s">
        <v>55</v>
      </c>
      <c r="L6" s="12" t="s">
        <v>73</v>
      </c>
      <c r="M6" s="13">
        <v>171</v>
      </c>
      <c r="N6" s="4" t="s">
        <v>74</v>
      </c>
      <c r="O6" s="13">
        <v>170</v>
      </c>
      <c r="P6" s="12" t="s">
        <v>75</v>
      </c>
      <c r="Q6" s="13">
        <f>IF(P6="",0,VLOOKUP(P6,$B$4:$H$36,6,FALSE))</f>
        <v>183</v>
      </c>
      <c r="R6" s="13">
        <f t="shared" si="1"/>
        <v>524</v>
      </c>
    </row>
    <row r="7" spans="1:18" s="2" customFormat="1" ht="12.75">
      <c r="A7" s="4">
        <v>4</v>
      </c>
      <c r="B7" s="12" t="s">
        <v>57</v>
      </c>
      <c r="C7" s="12" t="s">
        <v>56</v>
      </c>
      <c r="D7" s="12" t="s">
        <v>117</v>
      </c>
      <c r="E7" s="4">
        <v>89</v>
      </c>
      <c r="F7" s="4">
        <v>89</v>
      </c>
      <c r="G7" s="13">
        <f t="shared" si="0"/>
        <v>178</v>
      </c>
      <c r="H7" s="4">
        <v>2</v>
      </c>
      <c r="J7" s="2">
        <v>4</v>
      </c>
      <c r="K7" s="14" t="s">
        <v>56</v>
      </c>
      <c r="L7" s="12" t="s">
        <v>57</v>
      </c>
      <c r="M7" s="13">
        <f>IF(L7="",0,VLOOKUP(L7,$B$4:$H$36,6,FALSE))</f>
        <v>178</v>
      </c>
      <c r="N7" s="12" t="s">
        <v>58</v>
      </c>
      <c r="O7" s="13">
        <f>IF(N7="",0,VLOOKUP(N7,$B$4:$H$36,6,FALSE))</f>
        <v>169</v>
      </c>
      <c r="P7" s="12" t="s">
        <v>59</v>
      </c>
      <c r="Q7" s="13">
        <f>IF(P7="",0,VLOOKUP(P7,$B$4:$H$36,6,FALSE))</f>
        <v>169</v>
      </c>
      <c r="R7" s="13">
        <f t="shared" si="1"/>
        <v>516</v>
      </c>
    </row>
    <row r="8" spans="1:18" s="2" customFormat="1" ht="12.75">
      <c r="A8" s="4">
        <v>5</v>
      </c>
      <c r="B8" s="12" t="s">
        <v>162</v>
      </c>
      <c r="C8" s="12" t="s">
        <v>163</v>
      </c>
      <c r="D8" s="12" t="s">
        <v>117</v>
      </c>
      <c r="E8" s="4">
        <v>82</v>
      </c>
      <c r="F8" s="4">
        <v>95</v>
      </c>
      <c r="G8" s="13">
        <f t="shared" si="0"/>
        <v>177</v>
      </c>
      <c r="H8" s="4">
        <v>6</v>
      </c>
      <c r="J8" s="2">
        <v>5</v>
      </c>
      <c r="K8" s="14" t="s">
        <v>51</v>
      </c>
      <c r="L8" s="12" t="s">
        <v>71</v>
      </c>
      <c r="M8" s="13">
        <v>167</v>
      </c>
      <c r="N8" s="12" t="s">
        <v>72</v>
      </c>
      <c r="O8" s="13">
        <v>174</v>
      </c>
      <c r="P8" s="12" t="s">
        <v>48</v>
      </c>
      <c r="Q8" s="13">
        <f>IF(P8="",0,VLOOKUP(P8,$B$4:$H$36,6,FALSE))</f>
        <v>172</v>
      </c>
      <c r="R8" s="13">
        <f t="shared" si="1"/>
        <v>513</v>
      </c>
    </row>
    <row r="9" spans="1:18" s="2" customFormat="1" ht="12.75">
      <c r="A9" s="4">
        <v>6</v>
      </c>
      <c r="B9" s="12" t="s">
        <v>79</v>
      </c>
      <c r="C9" s="12" t="s">
        <v>53</v>
      </c>
      <c r="D9" s="12" t="s">
        <v>117</v>
      </c>
      <c r="E9" s="4">
        <v>87</v>
      </c>
      <c r="F9" s="4">
        <v>89</v>
      </c>
      <c r="G9" s="13">
        <f t="shared" si="0"/>
        <v>176</v>
      </c>
      <c r="H9" s="4">
        <v>4</v>
      </c>
      <c r="J9" s="2">
        <v>6</v>
      </c>
      <c r="K9" s="14" t="s">
        <v>82</v>
      </c>
      <c r="L9" s="12" t="s">
        <v>79</v>
      </c>
      <c r="M9" s="13">
        <f>IF(L9="",0,VLOOKUP(L9,$B$4:$H$36,6,FALSE))</f>
        <v>176</v>
      </c>
      <c r="N9" s="12" t="s">
        <v>80</v>
      </c>
      <c r="O9" s="13">
        <v>167</v>
      </c>
      <c r="P9" s="12" t="s">
        <v>81</v>
      </c>
      <c r="Q9" s="13">
        <v>157</v>
      </c>
      <c r="R9" s="13">
        <f t="shared" si="1"/>
        <v>500</v>
      </c>
    </row>
    <row r="10" spans="1:18" s="2" customFormat="1" ht="12.75">
      <c r="A10" s="4">
        <v>7</v>
      </c>
      <c r="B10" s="12" t="s">
        <v>116</v>
      </c>
      <c r="C10" s="12" t="s">
        <v>49</v>
      </c>
      <c r="D10" s="12" t="s">
        <v>117</v>
      </c>
      <c r="E10" s="4">
        <v>89</v>
      </c>
      <c r="F10" s="4">
        <v>85</v>
      </c>
      <c r="G10" s="13">
        <f t="shared" si="0"/>
        <v>174</v>
      </c>
      <c r="H10" s="4">
        <v>4</v>
      </c>
      <c r="J10" s="2">
        <v>7</v>
      </c>
      <c r="K10" s="14" t="s">
        <v>68</v>
      </c>
      <c r="L10" s="12" t="s">
        <v>69</v>
      </c>
      <c r="M10" s="13">
        <f>IF(L10="",0,VLOOKUP(L10,$B$4:$H$36,6,FALSE))</f>
        <v>161</v>
      </c>
      <c r="N10" s="12" t="s">
        <v>70</v>
      </c>
      <c r="O10" s="13">
        <f aca="true" t="shared" si="2" ref="O10:O15">IF(N10="",0,VLOOKUP(N10,$B$4:$H$36,6,FALSE))</f>
        <v>163</v>
      </c>
      <c r="P10" s="12" t="s">
        <v>150</v>
      </c>
      <c r="Q10" s="13">
        <f>IF(P10="",0,VLOOKUP(P10,$B$4:$H$36,6,FALSE))</f>
        <v>163</v>
      </c>
      <c r="R10" s="13">
        <f t="shared" si="1"/>
        <v>487</v>
      </c>
    </row>
    <row r="11" spans="1:18" s="2" customFormat="1" ht="12.75">
      <c r="A11" s="4">
        <v>8</v>
      </c>
      <c r="B11" s="12" t="s">
        <v>114</v>
      </c>
      <c r="C11" s="12" t="s">
        <v>46</v>
      </c>
      <c r="D11" s="12" t="s">
        <v>115</v>
      </c>
      <c r="E11" s="4">
        <v>87</v>
      </c>
      <c r="F11" s="4">
        <v>86</v>
      </c>
      <c r="G11" s="13">
        <f t="shared" si="0"/>
        <v>173</v>
      </c>
      <c r="H11" s="4">
        <v>2</v>
      </c>
      <c r="J11" s="2">
        <v>8</v>
      </c>
      <c r="K11" s="14" t="s">
        <v>54</v>
      </c>
      <c r="L11" s="4" t="s">
        <v>62</v>
      </c>
      <c r="M11" s="13">
        <f>IF(L11="",0,VLOOKUP(L11,$B$4:$H$36,6,FALSE))</f>
        <v>165</v>
      </c>
      <c r="N11" s="12" t="s">
        <v>63</v>
      </c>
      <c r="O11" s="13">
        <f t="shared" si="2"/>
        <v>136</v>
      </c>
      <c r="P11" s="12" t="s">
        <v>64</v>
      </c>
      <c r="Q11" s="13">
        <f>IF(P11="",0,VLOOKUP(P11,$B$4:$H$36,6,FALSE))</f>
        <v>180</v>
      </c>
      <c r="R11" s="13">
        <f t="shared" si="1"/>
        <v>481</v>
      </c>
    </row>
    <row r="12" spans="1:18" s="2" customFormat="1" ht="12.75">
      <c r="A12" s="4">
        <v>9</v>
      </c>
      <c r="B12" s="12" t="s">
        <v>48</v>
      </c>
      <c r="C12" s="12" t="s">
        <v>51</v>
      </c>
      <c r="D12" s="12" t="s">
        <v>117</v>
      </c>
      <c r="E12" s="4">
        <v>83</v>
      </c>
      <c r="F12" s="4">
        <v>89</v>
      </c>
      <c r="G12" s="13">
        <f t="shared" si="0"/>
        <v>172</v>
      </c>
      <c r="H12" s="4">
        <v>6</v>
      </c>
      <c r="J12" s="2">
        <v>9</v>
      </c>
      <c r="K12" s="4" t="s">
        <v>50</v>
      </c>
      <c r="L12" s="4" t="s">
        <v>76</v>
      </c>
      <c r="M12" s="13">
        <v>177</v>
      </c>
      <c r="N12" s="4" t="s">
        <v>77</v>
      </c>
      <c r="O12" s="13">
        <f t="shared" si="2"/>
        <v>163</v>
      </c>
      <c r="P12" s="4" t="s">
        <v>78</v>
      </c>
      <c r="Q12" s="13">
        <f>IF(P12="",0,VLOOKUP(P12,$B$4:$H$36,6,FALSE))</f>
        <v>138</v>
      </c>
      <c r="R12" s="13">
        <f t="shared" si="1"/>
        <v>478</v>
      </c>
    </row>
    <row r="13" spans="1:18" s="2" customFormat="1" ht="12.75">
      <c r="A13" s="4">
        <v>10</v>
      </c>
      <c r="B13" s="4" t="s">
        <v>166</v>
      </c>
      <c r="C13" s="4" t="s">
        <v>52</v>
      </c>
      <c r="D13" s="12"/>
      <c r="E13" s="4">
        <v>84</v>
      </c>
      <c r="F13" s="4">
        <v>88</v>
      </c>
      <c r="G13" s="13">
        <f t="shared" si="0"/>
        <v>172</v>
      </c>
      <c r="H13" s="4">
        <v>4</v>
      </c>
      <c r="J13" s="2">
        <v>10</v>
      </c>
      <c r="K13" s="14" t="s">
        <v>83</v>
      </c>
      <c r="L13" s="12" t="s">
        <v>84</v>
      </c>
      <c r="M13" s="13">
        <f>IF(L13="",0,VLOOKUP(L13,$B$4:$H$36,6,FALSE))</f>
        <v>164</v>
      </c>
      <c r="N13" s="4" t="s">
        <v>85</v>
      </c>
      <c r="O13" s="13">
        <f t="shared" si="2"/>
        <v>171</v>
      </c>
      <c r="P13" s="12" t="s">
        <v>86</v>
      </c>
      <c r="Q13" s="13">
        <f>IF(P13="",0,VLOOKUP(P13,$B$4:$H$36,6,FALSE))</f>
        <v>137</v>
      </c>
      <c r="R13" s="13">
        <f t="shared" si="1"/>
        <v>472</v>
      </c>
    </row>
    <row r="14" spans="1:18" s="2" customFormat="1" ht="12.75">
      <c r="A14" s="4">
        <v>11</v>
      </c>
      <c r="B14" s="4" t="s">
        <v>85</v>
      </c>
      <c r="C14" s="4" t="s">
        <v>53</v>
      </c>
      <c r="D14" s="12" t="s">
        <v>117</v>
      </c>
      <c r="E14" s="4">
        <v>87</v>
      </c>
      <c r="F14" s="4">
        <v>84</v>
      </c>
      <c r="G14" s="13">
        <f t="shared" si="0"/>
        <v>171</v>
      </c>
      <c r="H14" s="4">
        <v>4</v>
      </c>
      <c r="J14" s="2">
        <v>11</v>
      </c>
      <c r="K14" s="14" t="s">
        <v>87</v>
      </c>
      <c r="L14" s="4" t="s">
        <v>88</v>
      </c>
      <c r="M14" s="13">
        <f>IF(L14="",0,VLOOKUP(L14,$B$4:$H$36,6,FALSE))</f>
        <v>135</v>
      </c>
      <c r="N14" s="12" t="s">
        <v>89</v>
      </c>
      <c r="O14" s="13">
        <f t="shared" si="2"/>
        <v>127</v>
      </c>
      <c r="P14" s="12" t="s">
        <v>90</v>
      </c>
      <c r="Q14" s="13">
        <v>107</v>
      </c>
      <c r="R14" s="13">
        <f t="shared" si="1"/>
        <v>369</v>
      </c>
    </row>
    <row r="15" spans="1:18" s="2" customFormat="1" ht="12.75">
      <c r="A15" s="4">
        <v>12</v>
      </c>
      <c r="B15" s="12" t="s">
        <v>59</v>
      </c>
      <c r="C15" s="12" t="s">
        <v>56</v>
      </c>
      <c r="D15" s="12" t="s">
        <v>139</v>
      </c>
      <c r="E15" s="4">
        <v>84</v>
      </c>
      <c r="F15" s="4">
        <v>85</v>
      </c>
      <c r="G15" s="13">
        <f t="shared" si="0"/>
        <v>169</v>
      </c>
      <c r="H15" s="4">
        <v>3</v>
      </c>
      <c r="J15" s="2">
        <v>12</v>
      </c>
      <c r="K15" s="14" t="s">
        <v>47</v>
      </c>
      <c r="L15" s="4" t="s">
        <v>65</v>
      </c>
      <c r="M15" s="13">
        <f>IF(L15="",0,VLOOKUP(L15,$B$4:$H$36,6,FALSE))</f>
        <v>150</v>
      </c>
      <c r="N15" s="12" t="s">
        <v>66</v>
      </c>
      <c r="O15" s="13">
        <f t="shared" si="2"/>
        <v>83</v>
      </c>
      <c r="P15" s="12" t="s">
        <v>67</v>
      </c>
      <c r="Q15" s="13">
        <f>IF(P15="",0,VLOOKUP(P15,$B$4:$H$36,6,FALSE))</f>
        <v>117</v>
      </c>
      <c r="R15" s="13">
        <f t="shared" si="1"/>
        <v>350</v>
      </c>
    </row>
    <row r="16" spans="1:8" s="2" customFormat="1" ht="12.75">
      <c r="A16" s="4">
        <v>13</v>
      </c>
      <c r="B16" s="12" t="s">
        <v>58</v>
      </c>
      <c r="C16" s="12" t="s">
        <v>56</v>
      </c>
      <c r="D16" s="12" t="s">
        <v>117</v>
      </c>
      <c r="E16" s="4">
        <v>89</v>
      </c>
      <c r="F16" s="4">
        <v>80</v>
      </c>
      <c r="G16" s="13">
        <f t="shared" si="0"/>
        <v>169</v>
      </c>
      <c r="H16" s="4">
        <v>3</v>
      </c>
    </row>
    <row r="17" spans="1:8" s="2" customFormat="1" ht="12.75">
      <c r="A17" s="4">
        <v>14</v>
      </c>
      <c r="B17" s="12" t="s">
        <v>62</v>
      </c>
      <c r="C17" s="12" t="s">
        <v>54</v>
      </c>
      <c r="D17" s="12" t="s">
        <v>123</v>
      </c>
      <c r="E17" s="4">
        <v>82</v>
      </c>
      <c r="F17" s="4">
        <v>83</v>
      </c>
      <c r="G17" s="13">
        <f t="shared" si="0"/>
        <v>165</v>
      </c>
      <c r="H17" s="4">
        <v>2</v>
      </c>
    </row>
    <row r="18" spans="1:8" s="2" customFormat="1" ht="12.75">
      <c r="A18" s="4">
        <v>15</v>
      </c>
      <c r="B18" s="12" t="s">
        <v>158</v>
      </c>
      <c r="C18" s="12" t="s">
        <v>51</v>
      </c>
      <c r="D18" s="12" t="s">
        <v>117</v>
      </c>
      <c r="E18" s="4">
        <v>76</v>
      </c>
      <c r="F18" s="4">
        <v>88</v>
      </c>
      <c r="G18" s="13">
        <f t="shared" si="0"/>
        <v>164</v>
      </c>
      <c r="H18" s="4">
        <v>6</v>
      </c>
    </row>
    <row r="19" spans="1:8" s="2" customFormat="1" ht="12.75">
      <c r="A19" s="4">
        <v>16</v>
      </c>
      <c r="B19" s="12" t="s">
        <v>84</v>
      </c>
      <c r="C19" s="12" t="s">
        <v>53</v>
      </c>
      <c r="D19" s="12" t="s">
        <v>148</v>
      </c>
      <c r="E19" s="4">
        <v>82</v>
      </c>
      <c r="F19" s="4">
        <v>82</v>
      </c>
      <c r="G19" s="13">
        <f t="shared" si="0"/>
        <v>164</v>
      </c>
      <c r="H19" s="4">
        <v>2</v>
      </c>
    </row>
    <row r="20" spans="1:8" s="2" customFormat="1" ht="12.75">
      <c r="A20" s="4">
        <v>17</v>
      </c>
      <c r="B20" s="12" t="s">
        <v>160</v>
      </c>
      <c r="C20" s="12" t="s">
        <v>51</v>
      </c>
      <c r="D20" s="12" t="s">
        <v>117</v>
      </c>
      <c r="E20" s="4">
        <v>86</v>
      </c>
      <c r="F20" s="4">
        <v>78</v>
      </c>
      <c r="G20" s="13">
        <v>164</v>
      </c>
      <c r="H20" s="4">
        <v>2</v>
      </c>
    </row>
    <row r="21" spans="1:8" s="2" customFormat="1" ht="12.75">
      <c r="A21" s="4">
        <v>18</v>
      </c>
      <c r="B21" s="12" t="s">
        <v>70</v>
      </c>
      <c r="C21" s="12" t="s">
        <v>68</v>
      </c>
      <c r="D21" s="12" t="s">
        <v>117</v>
      </c>
      <c r="E21" s="4">
        <v>75</v>
      </c>
      <c r="F21" s="4">
        <v>88</v>
      </c>
      <c r="G21" s="13">
        <f aca="true" t="shared" si="3" ref="G21:G30">SUM(E21:F21)</f>
        <v>163</v>
      </c>
      <c r="H21" s="4">
        <v>2</v>
      </c>
    </row>
    <row r="22" spans="1:8" s="2" customFormat="1" ht="12.75">
      <c r="A22" s="4">
        <v>19</v>
      </c>
      <c r="B22" s="12" t="s">
        <v>77</v>
      </c>
      <c r="C22" s="12" t="s">
        <v>50</v>
      </c>
      <c r="D22" s="12" t="s">
        <v>117</v>
      </c>
      <c r="E22" s="4">
        <v>83</v>
      </c>
      <c r="F22" s="4">
        <v>80</v>
      </c>
      <c r="G22" s="13">
        <f t="shared" si="3"/>
        <v>163</v>
      </c>
      <c r="H22" s="4">
        <v>2</v>
      </c>
    </row>
    <row r="23" spans="1:8" s="2" customFormat="1" ht="12.75">
      <c r="A23" s="4">
        <v>20</v>
      </c>
      <c r="B23" s="12" t="s">
        <v>150</v>
      </c>
      <c r="C23" s="12" t="s">
        <v>68</v>
      </c>
      <c r="D23" s="12" t="s">
        <v>117</v>
      </c>
      <c r="E23" s="4">
        <v>84</v>
      </c>
      <c r="F23" s="4">
        <v>79</v>
      </c>
      <c r="G23" s="13">
        <f t="shared" si="3"/>
        <v>163</v>
      </c>
      <c r="H23" s="4">
        <v>2</v>
      </c>
    </row>
    <row r="24" spans="1:8" s="2" customFormat="1" ht="12.75">
      <c r="A24" s="4">
        <v>21</v>
      </c>
      <c r="B24" s="12" t="s">
        <v>69</v>
      </c>
      <c r="C24" s="12" t="s">
        <v>68</v>
      </c>
      <c r="D24" s="12"/>
      <c r="E24" s="4">
        <v>79</v>
      </c>
      <c r="F24" s="4">
        <v>82</v>
      </c>
      <c r="G24" s="13">
        <f t="shared" si="3"/>
        <v>161</v>
      </c>
      <c r="H24" s="4">
        <v>4</v>
      </c>
    </row>
    <row r="25" spans="1:18" s="2" customFormat="1" ht="12.75">
      <c r="A25" s="4">
        <v>22</v>
      </c>
      <c r="B25" s="4" t="s">
        <v>146</v>
      </c>
      <c r="C25" s="4" t="s">
        <v>46</v>
      </c>
      <c r="D25" s="12" t="s">
        <v>147</v>
      </c>
      <c r="E25" s="4">
        <v>83</v>
      </c>
      <c r="F25" s="4">
        <v>76</v>
      </c>
      <c r="G25" s="13">
        <f t="shared" si="3"/>
        <v>159</v>
      </c>
      <c r="H25" s="4">
        <v>2</v>
      </c>
      <c r="J25"/>
      <c r="K25"/>
      <c r="L25"/>
      <c r="M25"/>
      <c r="N25"/>
      <c r="O25"/>
      <c r="P25"/>
      <c r="Q25"/>
      <c r="R25"/>
    </row>
    <row r="26" spans="1:18" s="2" customFormat="1" ht="12.75">
      <c r="A26" s="4">
        <v>23</v>
      </c>
      <c r="B26" s="12" t="s">
        <v>125</v>
      </c>
      <c r="C26" s="12" t="s">
        <v>55</v>
      </c>
      <c r="D26" s="12" t="s">
        <v>126</v>
      </c>
      <c r="E26" s="4">
        <v>83</v>
      </c>
      <c r="F26" s="4">
        <v>73</v>
      </c>
      <c r="G26" s="13">
        <f t="shared" si="3"/>
        <v>156</v>
      </c>
      <c r="H26" s="4"/>
      <c r="J26"/>
      <c r="K26"/>
      <c r="L26"/>
      <c r="M26"/>
      <c r="N26"/>
      <c r="O26"/>
      <c r="P26"/>
      <c r="Q26"/>
      <c r="R26"/>
    </row>
    <row r="27" spans="1:18" s="2" customFormat="1" ht="12.75">
      <c r="A27" s="4">
        <v>24</v>
      </c>
      <c r="B27" s="12" t="s">
        <v>65</v>
      </c>
      <c r="C27" s="12" t="s">
        <v>47</v>
      </c>
      <c r="D27" s="12" t="s">
        <v>122</v>
      </c>
      <c r="E27" s="4">
        <v>80</v>
      </c>
      <c r="F27" s="4">
        <v>70</v>
      </c>
      <c r="G27" s="13">
        <f t="shared" si="3"/>
        <v>150</v>
      </c>
      <c r="H27" s="4">
        <v>2</v>
      </c>
      <c r="J27"/>
      <c r="K27"/>
      <c r="L27"/>
      <c r="M27"/>
      <c r="N27"/>
      <c r="O27"/>
      <c r="P27"/>
      <c r="Q27"/>
      <c r="R27"/>
    </row>
    <row r="28" spans="1:18" s="2" customFormat="1" ht="12.75">
      <c r="A28" s="4">
        <v>25</v>
      </c>
      <c r="B28" s="12" t="s">
        <v>78</v>
      </c>
      <c r="C28" s="12" t="s">
        <v>50</v>
      </c>
      <c r="D28" s="12" t="s">
        <v>121</v>
      </c>
      <c r="E28" s="4">
        <v>66</v>
      </c>
      <c r="F28" s="4">
        <v>72</v>
      </c>
      <c r="G28" s="13">
        <f t="shared" si="3"/>
        <v>138</v>
      </c>
      <c r="H28" s="4">
        <v>0</v>
      </c>
      <c r="J28"/>
      <c r="K28"/>
      <c r="L28"/>
      <c r="M28"/>
      <c r="N28"/>
      <c r="O28"/>
      <c r="P28"/>
      <c r="Q28"/>
      <c r="R28"/>
    </row>
    <row r="29" spans="1:18" s="2" customFormat="1" ht="12.75">
      <c r="A29" s="4">
        <v>26</v>
      </c>
      <c r="B29" s="12" t="s">
        <v>86</v>
      </c>
      <c r="C29" s="12" t="s">
        <v>53</v>
      </c>
      <c r="D29" s="12" t="s">
        <v>117</v>
      </c>
      <c r="E29" s="4">
        <v>67</v>
      </c>
      <c r="F29" s="4">
        <v>70</v>
      </c>
      <c r="G29" s="13">
        <f t="shared" si="3"/>
        <v>137</v>
      </c>
      <c r="H29" s="4">
        <v>1</v>
      </c>
      <c r="J29"/>
      <c r="K29"/>
      <c r="L29"/>
      <c r="M29"/>
      <c r="N29"/>
      <c r="O29"/>
      <c r="P29"/>
      <c r="Q29"/>
      <c r="R29"/>
    </row>
    <row r="30" spans="1:18" s="2" customFormat="1" ht="12.75">
      <c r="A30" s="4">
        <v>27</v>
      </c>
      <c r="B30" s="12" t="s">
        <v>63</v>
      </c>
      <c r="C30" s="12" t="s">
        <v>54</v>
      </c>
      <c r="D30" s="12" t="s">
        <v>117</v>
      </c>
      <c r="E30" s="4">
        <v>79</v>
      </c>
      <c r="F30" s="4">
        <v>57</v>
      </c>
      <c r="G30" s="13">
        <f t="shared" si="3"/>
        <v>136</v>
      </c>
      <c r="H30" s="4">
        <v>1</v>
      </c>
      <c r="J30"/>
      <c r="K30"/>
      <c r="L30"/>
      <c r="M30"/>
      <c r="N30"/>
      <c r="O30"/>
      <c r="P30"/>
      <c r="Q30"/>
      <c r="R30"/>
    </row>
    <row r="31" spans="1:18" s="2" customFormat="1" ht="12.75">
      <c r="A31" s="4">
        <v>28</v>
      </c>
      <c r="B31" s="12" t="s">
        <v>88</v>
      </c>
      <c r="C31" s="12" t="s">
        <v>87</v>
      </c>
      <c r="D31" s="12" t="s">
        <v>124</v>
      </c>
      <c r="E31" s="4">
        <v>69</v>
      </c>
      <c r="F31" s="4">
        <v>66</v>
      </c>
      <c r="G31" s="13">
        <f aca="true" t="shared" si="4" ref="G31:G36">SUM(E31:F31)</f>
        <v>135</v>
      </c>
      <c r="H31" s="4">
        <v>1</v>
      </c>
      <c r="J31"/>
      <c r="K31"/>
      <c r="L31"/>
      <c r="M31"/>
      <c r="N31"/>
      <c r="O31"/>
      <c r="P31"/>
      <c r="Q31"/>
      <c r="R31"/>
    </row>
    <row r="32" spans="1:18" s="2" customFormat="1" ht="12.75">
      <c r="A32" s="4">
        <v>29</v>
      </c>
      <c r="B32" s="12" t="s">
        <v>89</v>
      </c>
      <c r="C32" s="12" t="s">
        <v>87</v>
      </c>
      <c r="D32" s="12" t="s">
        <v>117</v>
      </c>
      <c r="E32" s="4">
        <v>70</v>
      </c>
      <c r="F32" s="4">
        <v>57</v>
      </c>
      <c r="G32" s="13">
        <f t="shared" si="4"/>
        <v>127</v>
      </c>
      <c r="H32" s="4">
        <v>0</v>
      </c>
      <c r="J32"/>
      <c r="K32"/>
      <c r="L32"/>
      <c r="M32"/>
      <c r="N32"/>
      <c r="O32"/>
      <c r="P32"/>
      <c r="Q32"/>
      <c r="R32"/>
    </row>
    <row r="33" spans="1:18" s="2" customFormat="1" ht="12.75">
      <c r="A33" s="4">
        <v>30</v>
      </c>
      <c r="B33" s="12" t="s">
        <v>67</v>
      </c>
      <c r="C33" s="12" t="s">
        <v>47</v>
      </c>
      <c r="D33" s="12"/>
      <c r="E33" s="4">
        <v>63</v>
      </c>
      <c r="F33" s="4">
        <v>54</v>
      </c>
      <c r="G33" s="13">
        <f t="shared" si="4"/>
        <v>117</v>
      </c>
      <c r="H33" s="4">
        <v>0</v>
      </c>
      <c r="J33"/>
      <c r="K33"/>
      <c r="L33"/>
      <c r="M33"/>
      <c r="N33"/>
      <c r="O33"/>
      <c r="P33"/>
      <c r="Q33"/>
      <c r="R33"/>
    </row>
    <row r="34" spans="1:18" s="2" customFormat="1" ht="12.75">
      <c r="A34" s="4">
        <v>31</v>
      </c>
      <c r="B34" s="12" t="s">
        <v>144</v>
      </c>
      <c r="C34" s="12" t="s">
        <v>87</v>
      </c>
      <c r="D34" s="12" t="s">
        <v>145</v>
      </c>
      <c r="E34" s="4">
        <v>46</v>
      </c>
      <c r="F34" s="4">
        <v>61</v>
      </c>
      <c r="G34" s="13">
        <f t="shared" si="4"/>
        <v>107</v>
      </c>
      <c r="H34" s="4">
        <v>0</v>
      </c>
      <c r="J34"/>
      <c r="K34"/>
      <c r="L34"/>
      <c r="M34"/>
      <c r="N34"/>
      <c r="O34"/>
      <c r="P34"/>
      <c r="Q34"/>
      <c r="R34"/>
    </row>
    <row r="35" spans="1:18" s="2" customFormat="1" ht="12.75">
      <c r="A35" s="4">
        <v>32</v>
      </c>
      <c r="B35" s="12" t="s">
        <v>159</v>
      </c>
      <c r="C35" s="12" t="s">
        <v>55</v>
      </c>
      <c r="D35" s="12" t="s">
        <v>117</v>
      </c>
      <c r="E35" s="4">
        <v>53</v>
      </c>
      <c r="F35" s="4">
        <v>51</v>
      </c>
      <c r="G35" s="13">
        <f t="shared" si="4"/>
        <v>104</v>
      </c>
      <c r="H35" s="4">
        <v>0</v>
      </c>
      <c r="J35"/>
      <c r="K35"/>
      <c r="L35"/>
      <c r="M35"/>
      <c r="N35"/>
      <c r="O35"/>
      <c r="P35"/>
      <c r="Q35"/>
      <c r="R35"/>
    </row>
    <row r="36" spans="1:8" ht="12.75">
      <c r="A36" s="4">
        <v>33</v>
      </c>
      <c r="B36" s="12" t="s">
        <v>66</v>
      </c>
      <c r="C36" s="12" t="s">
        <v>47</v>
      </c>
      <c r="D36" s="12" t="s">
        <v>117</v>
      </c>
      <c r="E36" s="4">
        <v>44</v>
      </c>
      <c r="F36" s="4">
        <v>39</v>
      </c>
      <c r="G36" s="13">
        <f t="shared" si="4"/>
        <v>83</v>
      </c>
      <c r="H36" s="4">
        <v>0</v>
      </c>
    </row>
    <row r="38" spans="1:8" ht="25.5" customHeight="1">
      <c r="A38" s="24" t="s">
        <v>41</v>
      </c>
      <c r="B38" s="24"/>
      <c r="C38" s="24"/>
      <c r="D38" s="24"/>
      <c r="E38" s="24"/>
      <c r="F38" s="24"/>
      <c r="G38" s="24"/>
      <c r="H38" s="24"/>
    </row>
    <row r="39" spans="1:8" ht="14.25">
      <c r="A39" s="16"/>
      <c r="B39" s="17" t="s">
        <v>1</v>
      </c>
      <c r="C39" s="17" t="s">
        <v>0</v>
      </c>
      <c r="D39" s="17" t="s">
        <v>2</v>
      </c>
      <c r="E39" s="18" t="s">
        <v>3</v>
      </c>
      <c r="F39" s="18" t="s">
        <v>4</v>
      </c>
      <c r="G39" s="18" t="s">
        <v>5</v>
      </c>
      <c r="H39" s="18" t="s">
        <v>6</v>
      </c>
    </row>
    <row r="40" spans="1:8" ht="12.75">
      <c r="A40" s="4">
        <v>1</v>
      </c>
      <c r="B40" s="12" t="s">
        <v>140</v>
      </c>
      <c r="C40" s="12" t="s">
        <v>174</v>
      </c>
      <c r="D40" s="12" t="s">
        <v>141</v>
      </c>
      <c r="E40" s="4">
        <v>90</v>
      </c>
      <c r="F40" s="4">
        <v>97</v>
      </c>
      <c r="G40" s="13">
        <f>SUM(E40:F40)</f>
        <v>187</v>
      </c>
      <c r="H40" s="4">
        <v>8</v>
      </c>
    </row>
    <row r="41" spans="1:8" ht="12.75">
      <c r="A41" s="4">
        <v>2</v>
      </c>
      <c r="B41" s="12" t="s">
        <v>61</v>
      </c>
      <c r="C41" s="12" t="s">
        <v>49</v>
      </c>
      <c r="D41" s="12" t="s">
        <v>118</v>
      </c>
      <c r="E41" s="4">
        <v>94</v>
      </c>
      <c r="F41" s="4">
        <v>88</v>
      </c>
      <c r="G41" s="13">
        <f>SUM(E41:F41)</f>
        <v>182</v>
      </c>
      <c r="H41" s="4">
        <v>5</v>
      </c>
    </row>
    <row r="42" spans="1:8" ht="12.75">
      <c r="A42" s="4">
        <v>3</v>
      </c>
      <c r="B42" s="4" t="s">
        <v>76</v>
      </c>
      <c r="C42" s="4" t="s">
        <v>50</v>
      </c>
      <c r="D42" s="12"/>
      <c r="E42" s="4">
        <v>90</v>
      </c>
      <c r="F42" s="4">
        <v>87</v>
      </c>
      <c r="G42" s="13">
        <f>SUM(E42:F42)</f>
        <v>177</v>
      </c>
      <c r="H42" s="4">
        <v>6</v>
      </c>
    </row>
    <row r="43" spans="1:8" ht="12.75">
      <c r="A43" s="4">
        <v>4</v>
      </c>
      <c r="B43" s="12" t="s">
        <v>164</v>
      </c>
      <c r="C43" s="12" t="s">
        <v>55</v>
      </c>
      <c r="D43" s="12"/>
      <c r="E43" s="4">
        <v>86</v>
      </c>
      <c r="F43" s="4">
        <v>88</v>
      </c>
      <c r="G43" s="13">
        <v>174</v>
      </c>
      <c r="H43" s="4">
        <v>3</v>
      </c>
    </row>
    <row r="44" spans="1:8" ht="12.75">
      <c r="A44" s="4">
        <v>5</v>
      </c>
      <c r="B44" s="12" t="s">
        <v>72</v>
      </c>
      <c r="C44" s="12" t="s">
        <v>51</v>
      </c>
      <c r="D44" s="12"/>
      <c r="E44" s="4">
        <v>86</v>
      </c>
      <c r="F44" s="4">
        <v>88</v>
      </c>
      <c r="G44" s="13">
        <f aca="true" t="shared" si="5" ref="G44:G51">SUM(E44:F44)</f>
        <v>174</v>
      </c>
      <c r="H44" s="4">
        <v>2</v>
      </c>
    </row>
    <row r="45" spans="1:8" ht="12.75">
      <c r="A45" s="4">
        <v>6</v>
      </c>
      <c r="B45" s="12" t="s">
        <v>60</v>
      </c>
      <c r="C45" s="12" t="s">
        <v>49</v>
      </c>
      <c r="D45" s="12" t="s">
        <v>149</v>
      </c>
      <c r="E45" s="4">
        <v>87</v>
      </c>
      <c r="F45" s="4">
        <v>86</v>
      </c>
      <c r="G45" s="13">
        <f t="shared" si="5"/>
        <v>173</v>
      </c>
      <c r="H45" s="4">
        <v>4</v>
      </c>
    </row>
    <row r="46" spans="1:8" ht="12.75">
      <c r="A46" s="4">
        <v>7</v>
      </c>
      <c r="B46" s="12" t="s">
        <v>165</v>
      </c>
      <c r="C46" s="12" t="s">
        <v>52</v>
      </c>
      <c r="D46" s="12"/>
      <c r="E46" s="4">
        <v>85</v>
      </c>
      <c r="F46" s="4">
        <v>86</v>
      </c>
      <c r="G46" s="13">
        <f t="shared" si="5"/>
        <v>171</v>
      </c>
      <c r="H46" s="4">
        <v>3</v>
      </c>
    </row>
    <row r="47" spans="1:8" ht="12.75">
      <c r="A47" s="4">
        <v>8</v>
      </c>
      <c r="B47" s="12" t="s">
        <v>73</v>
      </c>
      <c r="C47" s="12" t="s">
        <v>55</v>
      </c>
      <c r="D47" s="12" t="s">
        <v>131</v>
      </c>
      <c r="E47" s="4">
        <v>86</v>
      </c>
      <c r="F47" s="4">
        <v>85</v>
      </c>
      <c r="G47" s="13">
        <f t="shared" si="5"/>
        <v>171</v>
      </c>
      <c r="H47" s="4">
        <v>3</v>
      </c>
    </row>
    <row r="48" spans="1:8" ht="12.75">
      <c r="A48" s="4">
        <v>9</v>
      </c>
      <c r="B48" s="12" t="s">
        <v>74</v>
      </c>
      <c r="C48" s="12" t="s">
        <v>55</v>
      </c>
      <c r="D48" s="12"/>
      <c r="E48" s="4">
        <v>85</v>
      </c>
      <c r="F48" s="4">
        <v>85</v>
      </c>
      <c r="G48" s="13">
        <f t="shared" si="5"/>
        <v>170</v>
      </c>
      <c r="H48" s="4">
        <v>2</v>
      </c>
    </row>
    <row r="49" spans="1:8" ht="12.75">
      <c r="A49" s="4">
        <v>10</v>
      </c>
      <c r="B49" s="12" t="s">
        <v>71</v>
      </c>
      <c r="C49" s="12" t="s">
        <v>51</v>
      </c>
      <c r="D49" s="12"/>
      <c r="E49" s="4">
        <v>83</v>
      </c>
      <c r="F49" s="4">
        <v>84</v>
      </c>
      <c r="G49" s="13">
        <f t="shared" si="5"/>
        <v>167</v>
      </c>
      <c r="H49" s="4">
        <v>1</v>
      </c>
    </row>
    <row r="50" spans="1:8" ht="12.75">
      <c r="A50" s="4">
        <v>11</v>
      </c>
      <c r="B50" s="12" t="s">
        <v>80</v>
      </c>
      <c r="C50" s="12" t="s">
        <v>53</v>
      </c>
      <c r="D50" s="12"/>
      <c r="E50" s="4">
        <v>86</v>
      </c>
      <c r="F50" s="4">
        <v>81</v>
      </c>
      <c r="G50" s="13">
        <f t="shared" si="5"/>
        <v>167</v>
      </c>
      <c r="H50" s="4">
        <v>3</v>
      </c>
    </row>
    <row r="51" spans="1:8" ht="12.75">
      <c r="A51" s="4">
        <v>12</v>
      </c>
      <c r="B51" s="12" t="s">
        <v>81</v>
      </c>
      <c r="C51" s="12" t="s">
        <v>53</v>
      </c>
      <c r="D51" s="12"/>
      <c r="E51" s="4">
        <v>76</v>
      </c>
      <c r="F51" s="4">
        <v>81</v>
      </c>
      <c r="G51" s="13">
        <f t="shared" si="5"/>
        <v>157</v>
      </c>
      <c r="H51" s="4">
        <v>0</v>
      </c>
    </row>
    <row r="52" spans="1:8" ht="12.75">
      <c r="A52" s="16"/>
      <c r="B52" s="4"/>
      <c r="C52" s="4"/>
      <c r="D52" s="4"/>
      <c r="E52" s="4"/>
      <c r="F52" s="4"/>
      <c r="G52" s="13"/>
      <c r="H52" s="4"/>
    </row>
  </sheetData>
  <sheetProtection/>
  <mergeCells count="3">
    <mergeCell ref="A1:H1"/>
    <mergeCell ref="J1:R1"/>
    <mergeCell ref="A38:H38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Peter</cp:lastModifiedBy>
  <cp:lastPrinted>2013-12-01T18:19:02Z</cp:lastPrinted>
  <dcterms:created xsi:type="dcterms:W3CDTF">2006-02-28T23:10:46Z</dcterms:created>
  <dcterms:modified xsi:type="dcterms:W3CDTF">2013-12-03T22:48:29Z</dcterms:modified>
  <cp:category/>
  <cp:version/>
  <cp:contentType/>
  <cp:contentStatus/>
</cp:coreProperties>
</file>