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60" windowHeight="10740" tabRatio="646" firstSheet="1" activeTab="1"/>
  </bookViews>
  <sheets>
    <sheet name="Naslovnica" sheetId="1" r:id="rId1"/>
    <sheet name="Sponzorji" sheetId="2" r:id="rId2"/>
    <sheet name="Osebje" sheetId="3" r:id="rId3"/>
    <sheet name="Poročilo deleg. sodnika" sheetId="4" r:id="rId4"/>
    <sheet name="PIONIRJI_PU_pos" sheetId="5" r:id="rId5"/>
    <sheet name="PIONIRJI_PU_ek" sheetId="6" r:id="rId6"/>
    <sheet name="PIONIRKE_PU_pos" sheetId="7" r:id="rId7"/>
    <sheet name="PIONIRKE_PU_ek" sheetId="8" r:id="rId8"/>
    <sheet name="KADETI_PU_pos" sheetId="9" r:id="rId9"/>
    <sheet name="KADETINJE_PU_pos" sheetId="10" r:id="rId10"/>
    <sheet name="KADETI-NJE_PU_ek" sheetId="11" r:id="rId11"/>
    <sheet name="MLADINCI_PU_pos" sheetId="12" r:id="rId12"/>
    <sheet name="MLADINKE_PU_pos" sheetId="13" r:id="rId13"/>
    <sheet name="MLADINCI-KE_PU_ek" sheetId="14" r:id="rId14"/>
    <sheet name="KADETI_PI_pos" sheetId="15" r:id="rId15"/>
    <sheet name="KADETINJE_PI_pos" sheetId="16" r:id="rId16"/>
    <sheet name="KADETI-NJE_PI_ek" sheetId="17" r:id="rId17"/>
    <sheet name="MLADINCI_PI_pos" sheetId="18" r:id="rId18"/>
    <sheet name="MLADINKE_PI_pos" sheetId="19" r:id="rId19"/>
    <sheet name="MLADINCI-KE_PI_ek" sheetId="20" r:id="rId20"/>
    <sheet name="Zadnja" sheetId="21" r:id="rId21"/>
  </sheets>
  <definedNames/>
  <calcPr fullCalcOnLoad="1"/>
</workbook>
</file>

<file path=xl/sharedStrings.xml><?xml version="1.0" encoding="utf-8"?>
<sst xmlns="http://schemas.openxmlformats.org/spreadsheetml/2006/main" count="926" uniqueCount="353">
  <si>
    <t>Ime tekmovalca</t>
  </si>
  <si>
    <t>1. ser</t>
  </si>
  <si>
    <t>2. ser</t>
  </si>
  <si>
    <t>3. ser</t>
  </si>
  <si>
    <t>4. ser</t>
  </si>
  <si>
    <t>skupno</t>
  </si>
  <si>
    <t>Ekipa:</t>
  </si>
  <si>
    <t>SD Kidričevo</t>
  </si>
  <si>
    <t>SK Brežice</t>
  </si>
  <si>
    <t>Ekipa</t>
  </si>
  <si>
    <t>SD Železniki</t>
  </si>
  <si>
    <t>SD Mesto Ljutomer</t>
  </si>
  <si>
    <t>BILTEN</t>
  </si>
  <si>
    <t>v streljanju z zračnim orožjem</t>
  </si>
  <si>
    <t>Športno društvo Črenšovci</t>
  </si>
  <si>
    <t>Osebje tekmovanja:</t>
  </si>
  <si>
    <t>Vodja tekmovanja:</t>
  </si>
  <si>
    <t>Štefan Ftičar</t>
  </si>
  <si>
    <t>Tekmovalna žirija:</t>
  </si>
  <si>
    <t>Štefan Balaško</t>
  </si>
  <si>
    <t>Alojz Vogrinec</t>
  </si>
  <si>
    <t>Stanislav Zver</t>
  </si>
  <si>
    <t>Avgust Žalik</t>
  </si>
  <si>
    <t>Sodniki:</t>
  </si>
  <si>
    <t>Matej Vnuk</t>
  </si>
  <si>
    <t>Komisija za ocenitev tarč:</t>
  </si>
  <si>
    <t>Komisija za pritožbe:</t>
  </si>
  <si>
    <t>Obdelava rezultatov:</t>
  </si>
  <si>
    <t>Prijavna služba:</t>
  </si>
  <si>
    <t>Janez Kelenc</t>
  </si>
  <si>
    <t>Prva pomoč:</t>
  </si>
  <si>
    <t>ZD Črenšovci</t>
  </si>
  <si>
    <t>Dežurni gasilec:</t>
  </si>
  <si>
    <t>PGD Črenšovci</t>
  </si>
  <si>
    <t>Dežurni električar:</t>
  </si>
  <si>
    <t>Milan Horvat</t>
  </si>
  <si>
    <t>Občina Črenšovci</t>
  </si>
  <si>
    <t>Pri izvedbi so nam pomagali:</t>
  </si>
  <si>
    <t>Osnovna šola Franceta Prešerna Črenšovci</t>
  </si>
  <si>
    <t>NOGRAD d.o.o. Hotiza</t>
  </si>
  <si>
    <t>Ocean Orchids d.o.o. Dobrovnik</t>
  </si>
  <si>
    <t>Prostovoljno gasilsko društvo Črenšovci</t>
  </si>
  <si>
    <t>Lek d.d. Ljubljana
Antiinfektivi Lendava</t>
  </si>
  <si>
    <t>Zavarovalnica Triglav d.d.
območna enota Murska Sobota</t>
  </si>
  <si>
    <t>Najlepša hvala.</t>
  </si>
  <si>
    <t>Mesto</t>
  </si>
  <si>
    <t>SKUPAJ</t>
  </si>
  <si>
    <t>Skupno</t>
  </si>
  <si>
    <t>skupaj</t>
  </si>
  <si>
    <t>SK Ptuj</t>
  </si>
  <si>
    <t>SD Juršinci</t>
  </si>
  <si>
    <t>SD Olimpija</t>
  </si>
  <si>
    <t>SD Grosuplje</t>
  </si>
  <si>
    <t>SD Koloman Flisar</t>
  </si>
  <si>
    <t>za Športno društvo Črenšovci uredil in izdelal:</t>
  </si>
  <si>
    <t>Črenšovci, 23.11.2009</t>
  </si>
  <si>
    <t>Iskrene čestitke vsem strelcem za dosežene rezultate.
Vsem, ki so kakorkoli pripomogli k izvedbi tekmovanja
pa še enkrat najlepša hvala.</t>
  </si>
  <si>
    <t>2. TURNIRJA SLOVENSKE MLADINSKE LIGE</t>
  </si>
  <si>
    <t>Črenšovci, 22.11.2009</t>
  </si>
  <si>
    <t>x10</t>
  </si>
  <si>
    <t>Pernat Aleš, 1995</t>
  </si>
  <si>
    <t>Štojs Tadej, 1995</t>
  </si>
  <si>
    <t>SD Triglav</t>
  </si>
  <si>
    <t>Seršen Primož, 1995</t>
  </si>
  <si>
    <t>SD Štefan Kovač</t>
  </si>
  <si>
    <t>Kelenc Žan, 1996</t>
  </si>
  <si>
    <t>ŠD Črenšovci</t>
  </si>
  <si>
    <t>Petelinek Jakob, 1997</t>
  </si>
  <si>
    <t>SD Slovenske Konjice</t>
  </si>
  <si>
    <t>Rozman Alex, 1995</t>
  </si>
  <si>
    <t>ŠSD Radgona</t>
  </si>
  <si>
    <t>Kovač Blaž, 1995</t>
  </si>
  <si>
    <t>SD Kisovec</t>
  </si>
  <si>
    <t>Stojanovič Vasja, 1995</t>
  </si>
  <si>
    <t>Kanovnik Anže, 1996</t>
  </si>
  <si>
    <t>SD Dolič</t>
  </si>
  <si>
    <t>Vrhunec Uroš, 1995</t>
  </si>
  <si>
    <t>SD Lotrič Železniki</t>
  </si>
  <si>
    <t>Draškovič Aljoša, 1995</t>
  </si>
  <si>
    <t>Mohorič Kristjan, 1995</t>
  </si>
  <si>
    <t>SD Juteks</t>
  </si>
  <si>
    <t>Šmid Jan, 1995</t>
  </si>
  <si>
    <t>Arh Matija, 1995</t>
  </si>
  <si>
    <t>SD Leskovec</t>
  </si>
  <si>
    <t>Pirc Matic, 1995</t>
  </si>
  <si>
    <t>Tomažič Žan, 1997</t>
  </si>
  <si>
    <t>SD Kovinar Ormož</t>
  </si>
  <si>
    <t>Kocjan Jernej, 1996</t>
  </si>
  <si>
    <t>Kovač Uroš, 1995</t>
  </si>
  <si>
    <t>Mušič Arnes, 1996</t>
  </si>
  <si>
    <t>Kaker Miha, 1997</t>
  </si>
  <si>
    <t>SD Kamnik</t>
  </si>
  <si>
    <t>Tovornik Jan, 1995</t>
  </si>
  <si>
    <t>Režonja Sandi, 1996</t>
  </si>
  <si>
    <t>Kovač Gregor, 1995</t>
  </si>
  <si>
    <t>SD Tabor - Ježica</t>
  </si>
  <si>
    <t>Jarc Tilen, 1995</t>
  </si>
  <si>
    <t>Lešek Aljaž, 1997</t>
  </si>
  <si>
    <t>Sikošek Gradič Klemen, 1995</t>
  </si>
  <si>
    <t>Novak Klemen, 1997</t>
  </si>
  <si>
    <t>Gustinčič Aljaž, 1996</t>
  </si>
  <si>
    <t>SD Postojna</t>
  </si>
  <si>
    <t>Šorn Maks, 1997</t>
  </si>
  <si>
    <t>Ivanc Staš, 1996</t>
  </si>
  <si>
    <t>Pleh Matjaž, 1997</t>
  </si>
  <si>
    <t>Kolenc Jan, 1997</t>
  </si>
  <si>
    <t>Nadrag Timotej, 1995</t>
  </si>
  <si>
    <t>Zakrajšek Jan, 1997</t>
  </si>
  <si>
    <t>Komljanec Žiga, 1998</t>
  </si>
  <si>
    <t>SD Gorjanci</t>
  </si>
  <si>
    <t>Razdrh Anže, 1997</t>
  </si>
  <si>
    <t>SD Trebnje</t>
  </si>
  <si>
    <t>Cvenk Urh, 1995</t>
  </si>
  <si>
    <t>Ziherl Rok, 1996</t>
  </si>
  <si>
    <t>Topolovec Blaž, 1996</t>
  </si>
  <si>
    <t>Skobir Žiga, 1995</t>
  </si>
  <si>
    <t>Gregorinčič Rene, 1996</t>
  </si>
  <si>
    <t>SD 1. pohorski bataljon</t>
  </si>
  <si>
    <t>Mir Žan, 1995</t>
  </si>
  <si>
    <t>SD Jože Kerenčič</t>
  </si>
  <si>
    <t>Matavž Mitja, 1996</t>
  </si>
  <si>
    <t>Ljubec Mathias Kristjan, 1996</t>
  </si>
  <si>
    <t>Banfi Primož, 1996</t>
  </si>
  <si>
    <t>Hozjan Matjaž, 1998</t>
  </si>
  <si>
    <t>Kulič Mark, 1997</t>
  </si>
  <si>
    <t>Kepa Marcel, 1997</t>
  </si>
  <si>
    <t>Habjan Gašper, 1997</t>
  </si>
  <si>
    <t>Felle Rok, 1996</t>
  </si>
  <si>
    <t>Turnšek Žan, 1997</t>
  </si>
  <si>
    <t>Tomažič Rok, 1998</t>
  </si>
  <si>
    <t>Ozvatič Niklas, 1996</t>
  </si>
  <si>
    <t>Mitič Nik, 1998</t>
  </si>
  <si>
    <t>Irgolič Žan, 1998</t>
  </si>
  <si>
    <t>Špilak Tim, 1997</t>
  </si>
  <si>
    <t>Sobočan Luka, 1998</t>
  </si>
  <si>
    <t>Frangež Andrej, 1998</t>
  </si>
  <si>
    <t>Tompa Luka, 1998</t>
  </si>
  <si>
    <t>Kosajnč Uroš, 1996</t>
  </si>
  <si>
    <t>Helbl Mitja, 1998</t>
  </si>
  <si>
    <t>Pretnar Matic, 1997</t>
  </si>
  <si>
    <t>Feher Erik, 1998</t>
  </si>
  <si>
    <t>SD Varstroj</t>
  </si>
  <si>
    <t>Bukovec Alen, 1996</t>
  </si>
  <si>
    <t>PIONIRJI PUŠKA - posamezno</t>
  </si>
  <si>
    <t>PIONIRJI PUŠKA - ekipno</t>
  </si>
  <si>
    <t>SD Kovinar</t>
  </si>
  <si>
    <t>1. pohorski bataljon</t>
  </si>
  <si>
    <t>SD Triglav Javornik</t>
  </si>
  <si>
    <t>2. turnir Slovenske mladinske lige</t>
  </si>
  <si>
    <t>PIONIRKE PUŠKA - posamezno</t>
  </si>
  <si>
    <t>Mihelič Lea, 1996</t>
  </si>
  <si>
    <t>Fujs Megi, 1995</t>
  </si>
  <si>
    <t>Kosi Melisa, 1996</t>
  </si>
  <si>
    <t>Tomaševič Anja, 1995</t>
  </si>
  <si>
    <t>Novak Tina, 1995</t>
  </si>
  <si>
    <t>Ozvatič Nastja, 1996</t>
  </si>
  <si>
    <t>Partl Betina, 1995</t>
  </si>
  <si>
    <t>Černi Tamara, 1996</t>
  </si>
  <si>
    <t>SD Gančani</t>
  </si>
  <si>
    <t>Doler Monika, 1995</t>
  </si>
  <si>
    <t>Horvat Sara, 1998</t>
  </si>
  <si>
    <t>Noč Nastja, 1998</t>
  </si>
  <si>
    <t>Krančič Nuša, 1995</t>
  </si>
  <si>
    <t>Pogačnik Anja, 1995</t>
  </si>
  <si>
    <t>Skledar Monika, 1996</t>
  </si>
  <si>
    <t>Tomc Sara, 1996</t>
  </si>
  <si>
    <t>Tkalec Vesna, 1997</t>
  </si>
  <si>
    <t>SD Dušan Poženel</t>
  </si>
  <si>
    <t>Hudoklin Nuša, 1997</t>
  </si>
  <si>
    <t>Bajuk Ula, 1995</t>
  </si>
  <si>
    <t>Malec Tjaša, 1996</t>
  </si>
  <si>
    <t>Zatler Barbara, 1996</t>
  </si>
  <si>
    <t>Jerovšek Klavdija, 1996</t>
  </si>
  <si>
    <t>PIONIRKE PUŠKA - ekipno</t>
  </si>
  <si>
    <t>KADETI PUŠKA - posamezno</t>
  </si>
  <si>
    <t>Požar Karim, 1994</t>
  </si>
  <si>
    <t>SK Izola</t>
  </si>
  <si>
    <t>Rošer Rok, 1993</t>
  </si>
  <si>
    <t>Šumak Jan, 1993</t>
  </si>
  <si>
    <t>Gale Urban, 1993</t>
  </si>
  <si>
    <t>Lampreht Bojan, 1993</t>
  </si>
  <si>
    <t>SD Vrhnika</t>
  </si>
  <si>
    <t>Maučec Jaka, 1994</t>
  </si>
  <si>
    <t>Žalik Tadej, 1994</t>
  </si>
  <si>
    <t>Smolej Tine, 1993</t>
  </si>
  <si>
    <t>Jeklič Nik, 1994</t>
  </si>
  <si>
    <t>Falkner Žiga, 1993</t>
  </si>
  <si>
    <t>Adanič Primož, 1993</t>
  </si>
  <si>
    <t>Presterel Anže, 1994</t>
  </si>
  <si>
    <t>Skodič Alan, 1995</t>
  </si>
  <si>
    <t>SD Franc Lešnik Vuk</t>
  </si>
  <si>
    <t>Robnik Manuel, 1993</t>
  </si>
  <si>
    <t>Jernejčič Luka, 1995</t>
  </si>
  <si>
    <t>SD Sonja Vesel</t>
  </si>
  <si>
    <t>Kmet Rok, 1993</t>
  </si>
  <si>
    <t>Mirnik Tomi, 1994</t>
  </si>
  <si>
    <t>Zelko Luka, 1993</t>
  </si>
  <si>
    <t>Kastelic Luka, 1993</t>
  </si>
  <si>
    <t>Pustinek Luka, 1993</t>
  </si>
  <si>
    <t>Uhan Matic, 1993</t>
  </si>
  <si>
    <t>Pavlič Gregor, 1994</t>
  </si>
  <si>
    <t>Radosavljevič Uroš, 1994</t>
  </si>
  <si>
    <t>Razbornik Ivan, 1993</t>
  </si>
  <si>
    <t>Pirc Andrej, 1994</t>
  </si>
  <si>
    <t>Višnar Lan, 1994</t>
  </si>
  <si>
    <t>Zupančič Adam, 1994</t>
  </si>
  <si>
    <t>Novak Gregor, 1994</t>
  </si>
  <si>
    <t>Visočnik Niko, 1994</t>
  </si>
  <si>
    <t>Glažar Matija, 1994</t>
  </si>
  <si>
    <t>Kepa Jošt, 1994</t>
  </si>
  <si>
    <t>Žižek Amadej, 1998</t>
  </si>
  <si>
    <t>Draganič Borut, 1994</t>
  </si>
  <si>
    <t>Žižek Mitja, 1998</t>
  </si>
  <si>
    <t>KADETI/KADETINJE PUŠKA - ekipno</t>
  </si>
  <si>
    <t>KADETINJE PUŠKA - posamezno</t>
  </si>
  <si>
    <t>Mihalič Špela, 1993</t>
  </si>
  <si>
    <t>Muhič Živa, 1993</t>
  </si>
  <si>
    <t>Razboršek Teja, 1993</t>
  </si>
  <si>
    <t>Habjanič Melanie, 1994</t>
  </si>
  <si>
    <t>Ratnik Katja, 1994</t>
  </si>
  <si>
    <t>Pertoci Nina, 1993</t>
  </si>
  <si>
    <t>Vernik Petra, 1994</t>
  </si>
  <si>
    <t>Weingerl Tina, 1994</t>
  </si>
  <si>
    <t>Golob Milena, 1994</t>
  </si>
  <si>
    <t>Kačič Jana, 1994</t>
  </si>
  <si>
    <t>Perovšek Janja, 1994</t>
  </si>
  <si>
    <t>Ime tekmovalke</t>
  </si>
  <si>
    <t>MLADINCI PUŠKA - posamezno</t>
  </si>
  <si>
    <t>Potočnik Grega, 1990</t>
  </si>
  <si>
    <t>SD Radovljica</t>
  </si>
  <si>
    <t>Peternel Andrej, 1991</t>
  </si>
  <si>
    <t>SD Gorenja vas</t>
  </si>
  <si>
    <t>Černi Mitja, 1991</t>
  </si>
  <si>
    <t>Resman Luka, 1990</t>
  </si>
  <si>
    <t>Feuš David, 1992</t>
  </si>
  <si>
    <t>Tomažin Anže, 1992</t>
  </si>
  <si>
    <t>Oblak Gašper, 1991</t>
  </si>
  <si>
    <t>Skodič Timotej, 1992</t>
  </si>
  <si>
    <t>Bernot Gašper, 1990</t>
  </si>
  <si>
    <t>Prajndl Žiga, 1992</t>
  </si>
  <si>
    <t>Kozinc Jan, 1994</t>
  </si>
  <si>
    <t>Žepič Domen, 1991</t>
  </si>
  <si>
    <t>SD Preddvor</t>
  </si>
  <si>
    <t>Oblak Lenart, 1991</t>
  </si>
  <si>
    <t>Pirih Maj, 1996</t>
  </si>
  <si>
    <t>SD Portorož</t>
  </si>
  <si>
    <t>Šuštar Jani, 1990</t>
  </si>
  <si>
    <t>Mohorko Uroš, 1991</t>
  </si>
  <si>
    <t>Maurič Blaž, 1990</t>
  </si>
  <si>
    <t>SD Elektro</t>
  </si>
  <si>
    <t>Tripar Teo, 1992</t>
  </si>
  <si>
    <t>Žižek Martin, 1993</t>
  </si>
  <si>
    <t>Lazarov Alan, 1990</t>
  </si>
  <si>
    <t>Verbančič Denis, 1990</t>
  </si>
  <si>
    <t>Prinčič Miha, 1992</t>
  </si>
  <si>
    <t>Stropnik Dejan, 1992</t>
  </si>
  <si>
    <t>Podjed Nejc, 1992</t>
  </si>
  <si>
    <t>Žižek Tobias, 1991</t>
  </si>
  <si>
    <t>Prinčič Iztok, 1990</t>
  </si>
  <si>
    <t>Damijan Gregor, 1991</t>
  </si>
  <si>
    <t>Vnučec Tilen, 1993</t>
  </si>
  <si>
    <t>Glušac David, 1991</t>
  </si>
  <si>
    <t>Polajnko Gregor, 1993</t>
  </si>
  <si>
    <t>Kranjec Žiga, 1993</t>
  </si>
  <si>
    <t>Černi Jernej, 1994</t>
  </si>
  <si>
    <t>Jevšovar Tomi, 1993</t>
  </si>
  <si>
    <t>Žitnik Jan, 1991</t>
  </si>
  <si>
    <t>Bertalan Jurica, 1991</t>
  </si>
  <si>
    <t>MLADINKE PUŠKA - posamezno</t>
  </si>
  <si>
    <t>Dvoršak Živa, 1991</t>
  </si>
  <si>
    <t>Kranjec Špela, 1992</t>
  </si>
  <si>
    <t>Ratnik Saša Marija, 1990</t>
  </si>
  <si>
    <t>Juvan Nina, 1992</t>
  </si>
  <si>
    <t>Otoničar Natalija, 1992</t>
  </si>
  <si>
    <t>Penca Suzana, 1990</t>
  </si>
  <si>
    <t>Irgolič Ilona, 1991</t>
  </si>
  <si>
    <t>Fluks Teja, 1990</t>
  </si>
  <si>
    <t>SD Liboje</t>
  </si>
  <si>
    <t>Vogrinčič Bianka, 1992</t>
  </si>
  <si>
    <t>Muhič Barbara, 1991</t>
  </si>
  <si>
    <t>SD TSO</t>
  </si>
  <si>
    <t>Draškovič Tjaša, 1992</t>
  </si>
  <si>
    <t>Ojsteršek Petra, 1990</t>
  </si>
  <si>
    <t>Zupan Daša, 1994</t>
  </si>
  <si>
    <t>Stanko Anemari, 1992</t>
  </si>
  <si>
    <t>Anton Sobočan</t>
  </si>
  <si>
    <t>Samo Ftičar</t>
  </si>
  <si>
    <t>Marko Hozjan</t>
  </si>
  <si>
    <t>Špela Radej</t>
  </si>
  <si>
    <t>KADETI PIŠTOLA - posamezno</t>
  </si>
  <si>
    <t>Repič Rožle, 1993</t>
  </si>
  <si>
    <t>Dolšak Leonard, 1994</t>
  </si>
  <si>
    <t>SD Domžale</t>
  </si>
  <si>
    <t>Druzovič Ivan, 1994</t>
  </si>
  <si>
    <t>Trontelj Žan, 1994</t>
  </si>
  <si>
    <t>Stojak Sašo, 1995</t>
  </si>
  <si>
    <t>Plestenjak Marko, 1995</t>
  </si>
  <si>
    <t>SD Škofja Loka</t>
  </si>
  <si>
    <t>Kekec David, 1994</t>
  </si>
  <si>
    <t>Vesenjak Gregor, 1994</t>
  </si>
  <si>
    <t>Kenk Matic, 1996</t>
  </si>
  <si>
    <t>Kovač Luka, 1993</t>
  </si>
  <si>
    <t>Sarjaš Andreas, 1995</t>
  </si>
  <si>
    <t>Veršec Vedran, 1997</t>
  </si>
  <si>
    <t>DR</t>
  </si>
  <si>
    <t>KADETINJE PIŠTOLA - posamezno</t>
  </si>
  <si>
    <t>Vodeb Katja, 1993</t>
  </si>
  <si>
    <t>Novoselič Andreja, 1994</t>
  </si>
  <si>
    <t>Kovačič Anuša, 1994</t>
  </si>
  <si>
    <t>SD Marok</t>
  </si>
  <si>
    <t>Lešnik Nives, 1994</t>
  </si>
  <si>
    <t>Pirc Nika, 1994</t>
  </si>
  <si>
    <t>KADETI/KADETINJE PIŠTOLA - ekipno</t>
  </si>
  <si>
    <t>MLADINCI/MLADINKE PUŠKA - ekipno</t>
  </si>
  <si>
    <t>MLADINCI PIŠTOLA - posamezno</t>
  </si>
  <si>
    <t>Juvan Klemen, 1992</t>
  </si>
  <si>
    <t>Hadžidaov Aleksandar, 1990</t>
  </si>
  <si>
    <t>Rebernak Gašper, 1992</t>
  </si>
  <si>
    <t>Novak Grega, 1991</t>
  </si>
  <si>
    <t>Fundak Karlo, 1991</t>
  </si>
  <si>
    <t>Somi Erik, 1991</t>
  </si>
  <si>
    <t>SD Jezero</t>
  </si>
  <si>
    <t>Gabrijel Urban, 1990</t>
  </si>
  <si>
    <t>Kolman Simon, 1992</t>
  </si>
  <si>
    <t>Masnec Sandi, 1991</t>
  </si>
  <si>
    <t>Njakaš Leon, 1992</t>
  </si>
  <si>
    <t>Kostevc Miha, 1992</t>
  </si>
  <si>
    <t>Pšajd Niko, 1991</t>
  </si>
  <si>
    <t>Marolt Jernej, 1990</t>
  </si>
  <si>
    <t>Marinčič Tomaž, 1991</t>
  </si>
  <si>
    <t>Brunšek Matic, 1991</t>
  </si>
  <si>
    <t>Pondelak Jernej, 1994</t>
  </si>
  <si>
    <t>Klavžar Anže, 1991</t>
  </si>
  <si>
    <t>Sotler Gašper, 1991</t>
  </si>
  <si>
    <t>Vorih Marko, 1995</t>
  </si>
  <si>
    <t>Kolman Mojca, 1991</t>
  </si>
  <si>
    <t>Molan Simona, 1991</t>
  </si>
  <si>
    <t>Klemečič Špela, 1991</t>
  </si>
  <si>
    <t>Jezeršek Lucija, 1991</t>
  </si>
  <si>
    <t>Pepunič Anja, 1991</t>
  </si>
  <si>
    <t>Jerovšek Patricija, 1991</t>
  </si>
  <si>
    <t>Žun Eva, 1992</t>
  </si>
  <si>
    <t>Županc Vesna, 1995</t>
  </si>
  <si>
    <t>MLADINKE PIŠTOLA - posamezno</t>
  </si>
  <si>
    <t>MLADINCI/MLADINKE PIŠTOLA - ekipno</t>
  </si>
  <si>
    <t>Poročilo delegiranega sodnika:</t>
  </si>
  <si>
    <t>Kratek opis neustreznosti:</t>
  </si>
  <si>
    <t>POROČILO DELEGATA SZS</t>
  </si>
  <si>
    <t>Širši opis odkritih nepravilnosti na tekmovanju:</t>
  </si>
  <si>
    <t>podpisano</t>
  </si>
  <si>
    <t>Štefan Balaško - delegirani sodnik</t>
  </si>
  <si>
    <t>Strelna mesta od 21-40 so bila označena od desne proti levi.</t>
  </si>
  <si>
    <t>Nekaj tekmovalcev in tekmovalk (9) obrača puško izven svojega prostora na prostor soseda. To je pri strelcih s stojali, te strelce smo opozarjali.
Predlagam, da se med avtomati zalepi trak ali nariše črta zaradi lažje kontrole sodnikov.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</si>
</sst>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0.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8"/>
      <color indexed="23"/>
      <name val="Times New Roman"/>
      <family val="1"/>
    </font>
    <font>
      <b/>
      <i/>
      <sz val="14"/>
      <color indexed="23"/>
      <name val="Times New Roman"/>
      <family val="1"/>
    </font>
    <font>
      <i/>
      <sz val="14"/>
      <color indexed="23"/>
      <name val="Times New Roman"/>
      <family val="1"/>
    </font>
    <font>
      <sz val="8"/>
      <name val="Times New Roman"/>
      <family val="0"/>
    </font>
    <font>
      <sz val="18"/>
      <color indexed="63"/>
      <name val="Times New Roman"/>
      <family val="1"/>
    </font>
    <font>
      <sz val="12"/>
      <color indexed="63"/>
      <name val="Times New Roman"/>
      <family val="0"/>
    </font>
    <font>
      <b/>
      <i/>
      <sz val="36"/>
      <color indexed="63"/>
      <name val="Times New Roman"/>
      <family val="1"/>
    </font>
    <font>
      <sz val="72"/>
      <color indexed="63"/>
      <name val="HELTERSKELTER"/>
      <family val="0"/>
    </font>
    <font>
      <b/>
      <i/>
      <sz val="24"/>
      <color indexed="63"/>
      <name val="Times New Roman"/>
      <family val="1"/>
    </font>
    <font>
      <b/>
      <i/>
      <sz val="18"/>
      <color indexed="63"/>
      <name val="Times New Roman"/>
      <family val="1"/>
    </font>
    <font>
      <b/>
      <i/>
      <sz val="14"/>
      <color indexed="63"/>
      <name val="Times New Roman"/>
      <family val="1"/>
    </font>
    <font>
      <i/>
      <sz val="14"/>
      <color indexed="63"/>
      <name val="Times New Roman"/>
      <family val="1"/>
    </font>
    <font>
      <sz val="10"/>
      <color indexed="63"/>
      <name val="Arial"/>
      <family val="0"/>
    </font>
    <font>
      <b/>
      <i/>
      <sz val="8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9"/>
      <color indexed="63"/>
      <name val="Times New Roman"/>
      <family val="0"/>
    </font>
    <font>
      <b/>
      <i/>
      <sz val="16"/>
      <color indexed="6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color indexed="63"/>
      <name val="Times New Roman"/>
      <family val="1"/>
    </font>
    <font>
      <i/>
      <sz val="9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17" borderId="0" applyNumberFormat="0" applyBorder="0" applyAlignment="0" applyProtection="0"/>
    <xf numFmtId="0" fontId="10" fillId="18" borderId="5" applyNumberFormat="0" applyFon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0" borderId="6" applyNumberFormat="0" applyFill="0" applyAlignment="0" applyProtection="0"/>
    <xf numFmtId="0" fontId="17" fillId="23" borderId="7" applyNumberFormat="0" applyAlignment="0" applyProtection="0"/>
    <xf numFmtId="0" fontId="18" fillId="16" borderId="8" applyNumberFormat="0" applyAlignment="0" applyProtection="0"/>
    <xf numFmtId="0" fontId="19" fillId="3" borderId="0" applyNumberFormat="0" applyBorder="0" applyAlignment="0" applyProtection="0"/>
    <xf numFmtId="0" fontId="20" fillId="7" borderId="8" applyNumberFormat="0" applyAlignment="0" applyProtection="0"/>
    <xf numFmtId="0" fontId="21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62" applyFont="1">
      <alignment/>
      <protection/>
    </xf>
    <xf numFmtId="0" fontId="27" fillId="0" borderId="0" xfId="0" applyFont="1" applyAlignment="1">
      <alignment/>
    </xf>
    <xf numFmtId="0" fontId="34" fillId="0" borderId="0" xfId="63" applyFont="1">
      <alignment/>
      <protection/>
    </xf>
    <xf numFmtId="0" fontId="33" fillId="0" borderId="10" xfId="63" applyFont="1" applyBorder="1">
      <alignment/>
      <protection/>
    </xf>
    <xf numFmtId="0" fontId="33" fillId="0" borderId="10" xfId="63" applyFont="1" applyBorder="1" applyAlignment="1">
      <alignment/>
      <protection/>
    </xf>
    <xf numFmtId="0" fontId="33" fillId="0" borderId="0" xfId="63" applyFont="1">
      <alignment/>
      <protection/>
    </xf>
    <xf numFmtId="0" fontId="34" fillId="0" borderId="10" xfId="63" applyFont="1" applyBorder="1">
      <alignment/>
      <protection/>
    </xf>
    <xf numFmtId="0" fontId="27" fillId="0" borderId="0" xfId="0" applyFont="1" applyAlignment="1">
      <alignment vertical="center"/>
    </xf>
    <xf numFmtId="0" fontId="34" fillId="0" borderId="0" xfId="63" applyFont="1" applyAlignment="1">
      <alignment vertical="center"/>
      <protection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0" xfId="53" applyFont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38" fillId="0" borderId="0" xfId="53" applyFont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40" fillId="0" borderId="0" xfId="53" applyFont="1" applyBorder="1" applyAlignment="1">
      <alignment vertical="center"/>
      <protection/>
    </xf>
    <xf numFmtId="0" fontId="41" fillId="0" borderId="0" xfId="53" applyFont="1" applyBorder="1" applyAlignment="1">
      <alignment vertical="center"/>
      <protection/>
    </xf>
    <xf numFmtId="0" fontId="41" fillId="0" borderId="0" xfId="53" applyFont="1" applyBorder="1" applyAlignment="1">
      <alignment horizontal="left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vertical="center"/>
      <protection/>
    </xf>
    <xf numFmtId="0" fontId="41" fillId="0" borderId="0" xfId="0" applyFont="1" applyAlignment="1">
      <alignment vertical="center"/>
    </xf>
    <xf numFmtId="0" fontId="34" fillId="0" borderId="0" xfId="63" applyFont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0" xfId="55" applyFont="1" applyBorder="1">
      <alignment/>
      <protection/>
    </xf>
    <xf numFmtId="0" fontId="36" fillId="0" borderId="0" xfId="61" applyFont="1" applyBorder="1" applyAlignment="1">
      <alignment horizontal="center"/>
      <protection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41" fillId="0" borderId="0" xfId="55" applyFont="1" applyBorder="1">
      <alignment/>
      <protection/>
    </xf>
    <xf numFmtId="0" fontId="41" fillId="0" borderId="0" xfId="61" applyFont="1" applyBorder="1">
      <alignment/>
      <protection/>
    </xf>
    <xf numFmtId="0" fontId="41" fillId="0" borderId="0" xfId="61" applyFont="1" applyBorder="1" applyAlignment="1">
      <alignment horizontal="center"/>
      <protection/>
    </xf>
    <xf numFmtId="0" fontId="38" fillId="0" borderId="0" xfId="55" applyFont="1" applyBorder="1">
      <alignment/>
      <protection/>
    </xf>
    <xf numFmtId="0" fontId="38" fillId="0" borderId="0" xfId="61" applyFont="1" applyBorder="1" applyAlignment="1">
      <alignment horizontal="center"/>
      <protection/>
    </xf>
    <xf numFmtId="0" fontId="40" fillId="0" borderId="0" xfId="55" applyFont="1" applyBorder="1">
      <alignment/>
      <protection/>
    </xf>
    <xf numFmtId="0" fontId="40" fillId="0" borderId="0" xfId="61" applyFont="1" applyBorder="1" applyAlignment="1">
      <alignment horizontal="center"/>
      <protection/>
    </xf>
    <xf numFmtId="0" fontId="41" fillId="0" borderId="10" xfId="61" applyFont="1" applyBorder="1">
      <alignment/>
      <protection/>
    </xf>
    <xf numFmtId="0" fontId="41" fillId="0" borderId="10" xfId="61" applyFont="1" applyBorder="1" applyAlignment="1">
      <alignment horizontal="center"/>
      <protection/>
    </xf>
    <xf numFmtId="0" fontId="36" fillId="0" borderId="0" xfId="58" applyFont="1" applyBorder="1">
      <alignment/>
      <protection/>
    </xf>
    <xf numFmtId="0" fontId="36" fillId="0" borderId="0" xfId="58" applyFont="1" applyBorder="1" applyAlignment="1">
      <alignment horizontal="left"/>
      <protection/>
    </xf>
    <xf numFmtId="0" fontId="36" fillId="0" borderId="0" xfId="58" applyFont="1" applyBorder="1" applyAlignment="1">
      <alignment horizontal="center"/>
      <protection/>
    </xf>
    <xf numFmtId="0" fontId="38" fillId="0" borderId="0" xfId="58" applyFont="1" applyBorder="1">
      <alignment/>
      <protection/>
    </xf>
    <xf numFmtId="0" fontId="38" fillId="0" borderId="0" xfId="58" applyFont="1" applyBorder="1" applyAlignment="1">
      <alignment horizontal="left"/>
      <protection/>
    </xf>
    <xf numFmtId="0" fontId="38" fillId="0" borderId="0" xfId="58" applyFont="1" applyBorder="1" applyAlignment="1">
      <alignment horizontal="center"/>
      <protection/>
    </xf>
    <xf numFmtId="0" fontId="40" fillId="0" borderId="0" xfId="58" applyFont="1" applyBorder="1">
      <alignment/>
      <protection/>
    </xf>
    <xf numFmtId="0" fontId="40" fillId="0" borderId="0" xfId="58" applyFont="1" applyBorder="1" applyAlignment="1">
      <alignment horizontal="left"/>
      <protection/>
    </xf>
    <xf numFmtId="0" fontId="40" fillId="0" borderId="0" xfId="58" applyFont="1" applyBorder="1" applyAlignment="1">
      <alignment horizontal="center"/>
      <protection/>
    </xf>
    <xf numFmtId="0" fontId="41" fillId="0" borderId="0" xfId="58" applyFont="1" applyBorder="1">
      <alignment/>
      <protection/>
    </xf>
    <xf numFmtId="0" fontId="41" fillId="0" borderId="0" xfId="58" applyFont="1" applyBorder="1" applyAlignment="1">
      <alignment horizontal="center"/>
      <protection/>
    </xf>
    <xf numFmtId="0" fontId="41" fillId="0" borderId="0" xfId="58" applyFont="1" applyBorder="1" applyAlignment="1">
      <alignment horizontal="left"/>
      <protection/>
    </xf>
    <xf numFmtId="0" fontId="41" fillId="0" borderId="10" xfId="58" applyFont="1" applyBorder="1">
      <alignment/>
      <protection/>
    </xf>
    <xf numFmtId="0" fontId="41" fillId="0" borderId="10" xfId="58" applyFont="1" applyBorder="1" applyAlignment="1">
      <alignment horizontal="left"/>
      <protection/>
    </xf>
    <xf numFmtId="0" fontId="41" fillId="0" borderId="10" xfId="58" applyFont="1" applyBorder="1" applyAlignment="1">
      <alignment horizontal="center"/>
      <protection/>
    </xf>
    <xf numFmtId="0" fontId="40" fillId="0" borderId="10" xfId="58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1" fillId="0" borderId="0" xfId="63" applyFont="1" applyAlignment="1">
      <alignment vertical="center"/>
      <protection/>
    </xf>
    <xf numFmtId="0" fontId="41" fillId="0" borderId="0" xfId="63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60" applyFont="1" applyBorder="1">
      <alignment/>
      <protection/>
    </xf>
    <xf numFmtId="0" fontId="40" fillId="0" borderId="0" xfId="60" applyFont="1" applyBorder="1" applyAlignment="1">
      <alignment horizontal="center"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/>
      <protection/>
    </xf>
    <xf numFmtId="0" fontId="41" fillId="0" borderId="0" xfId="60" applyFont="1" applyBorder="1" applyAlignment="1">
      <alignment horizontal="left"/>
      <protection/>
    </xf>
    <xf numFmtId="0" fontId="33" fillId="0" borderId="0" xfId="63" applyFont="1" applyAlignment="1">
      <alignment horizontal="left"/>
      <protection/>
    </xf>
    <xf numFmtId="0" fontId="45" fillId="0" borderId="0" xfId="58" applyFont="1" applyBorder="1" applyAlignment="1">
      <alignment horizontal="left"/>
      <protection/>
    </xf>
    <xf numFmtId="0" fontId="45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5" fillId="0" borderId="0" xfId="58" applyFont="1" applyBorder="1">
      <alignment/>
      <protection/>
    </xf>
    <xf numFmtId="0" fontId="36" fillId="0" borderId="0" xfId="58" applyFont="1">
      <alignment/>
      <protection/>
    </xf>
    <xf numFmtId="0" fontId="36" fillId="0" borderId="0" xfId="0" applyFont="1" applyAlignment="1">
      <alignment horizontal="center"/>
    </xf>
    <xf numFmtId="0" fontId="38" fillId="0" borderId="0" xfId="58" applyFont="1">
      <alignment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58" applyFont="1">
      <alignment/>
      <protection/>
    </xf>
    <xf numFmtId="0" fontId="40" fillId="0" borderId="0" xfId="0" applyFont="1" applyAlignment="1">
      <alignment/>
    </xf>
    <xf numFmtId="0" fontId="41" fillId="0" borderId="0" xfId="58" applyFont="1">
      <alignment/>
      <protection/>
    </xf>
    <xf numFmtId="0" fontId="40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1" fillId="0" borderId="10" xfId="55" applyFont="1" applyBorder="1">
      <alignment/>
      <protection/>
    </xf>
    <xf numFmtId="0" fontId="27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1" fillId="0" borderId="0" xfId="62" applyFont="1" applyBorder="1">
      <alignment/>
      <protection/>
    </xf>
    <xf numFmtId="0" fontId="41" fillId="0" borderId="0" xfId="62" applyFont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0" fillId="0" borderId="0" xfId="57" applyFont="1" applyBorder="1" applyAlignment="1">
      <alignment horizontal="center" wrapText="1"/>
      <protection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62" applyFont="1" applyBorder="1">
      <alignment/>
      <protection/>
    </xf>
    <xf numFmtId="0" fontId="38" fillId="0" borderId="0" xfId="62" applyFont="1" applyBorder="1" applyAlignment="1">
      <alignment horizontal="center"/>
      <protection/>
    </xf>
    <xf numFmtId="0" fontId="41" fillId="0" borderId="0" xfId="57" applyFont="1" applyBorder="1">
      <alignment/>
      <protection/>
    </xf>
    <xf numFmtId="0" fontId="40" fillId="0" borderId="0" xfId="62" applyFont="1" applyBorder="1">
      <alignment/>
      <protection/>
    </xf>
    <xf numFmtId="0" fontId="40" fillId="0" borderId="0" xfId="62" applyFont="1" applyBorder="1" applyAlignment="1">
      <alignment horizontal="center"/>
      <protection/>
    </xf>
    <xf numFmtId="0" fontId="41" fillId="0" borderId="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58" applyFont="1" applyBorder="1" applyAlignment="1">
      <alignment horizontal="left" vertical="center"/>
      <protection/>
    </xf>
    <xf numFmtId="0" fontId="36" fillId="0" borderId="0" xfId="58" applyFont="1" applyBorder="1" applyAlignment="1">
      <alignment horizontal="right" vertical="center" indent="1"/>
      <protection/>
    </xf>
    <xf numFmtId="0" fontId="36" fillId="0" borderId="0" xfId="58" applyFont="1" applyBorder="1" applyAlignment="1">
      <alignment vertical="center"/>
      <protection/>
    </xf>
    <xf numFmtId="0" fontId="36" fillId="0" borderId="0" xfId="0" applyFont="1" applyBorder="1" applyAlignment="1">
      <alignment horizontal="right" vertical="center" inden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indent="1"/>
    </xf>
    <xf numFmtId="0" fontId="40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indent="1"/>
    </xf>
    <xf numFmtId="0" fontId="41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 indent="1"/>
    </xf>
    <xf numFmtId="0" fontId="41" fillId="0" borderId="0" xfId="58" applyFont="1" applyBorder="1" applyAlignment="1">
      <alignment horizontal="left" vertical="center"/>
      <protection/>
    </xf>
    <xf numFmtId="0" fontId="41" fillId="0" borderId="0" xfId="58" applyFont="1" applyBorder="1" applyAlignment="1">
      <alignment horizontal="right" vertical="center" indent="1"/>
      <protection/>
    </xf>
    <xf numFmtId="0" fontId="40" fillId="0" borderId="0" xfId="58" applyFont="1" applyBorder="1" applyAlignment="1">
      <alignment horizontal="right" vertical="center" indent="1"/>
      <protection/>
    </xf>
    <xf numFmtId="0" fontId="40" fillId="0" borderId="0" xfId="58" applyFont="1" applyBorder="1" applyAlignment="1">
      <alignment horizontal="left" vertical="center"/>
      <protection/>
    </xf>
    <xf numFmtId="0" fontId="41" fillId="0" borderId="0" xfId="58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 indent="1"/>
    </xf>
    <xf numFmtId="0" fontId="40" fillId="0" borderId="10" xfId="0" applyFont="1" applyBorder="1" applyAlignment="1">
      <alignment horizontal="right" vertical="center" indent="1"/>
    </xf>
    <xf numFmtId="0" fontId="36" fillId="0" borderId="0" xfId="0" applyFont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40" fillId="0" borderId="10" xfId="55" applyFont="1" applyBorder="1">
      <alignment/>
      <protection/>
    </xf>
    <xf numFmtId="0" fontId="40" fillId="0" borderId="10" xfId="61" applyFont="1" applyBorder="1" applyAlignment="1">
      <alignment horizontal="center"/>
      <protection/>
    </xf>
    <xf numFmtId="0" fontId="40" fillId="0" borderId="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36" fillId="0" borderId="0" xfId="58" applyFont="1" applyBorder="1" applyAlignment="1">
      <alignment horizontal="center" vertical="center"/>
      <protection/>
    </xf>
    <xf numFmtId="0" fontId="38" fillId="0" borderId="0" xfId="58" applyFont="1" applyBorder="1" applyAlignment="1">
      <alignment horizontal="left" vertical="center"/>
      <protection/>
    </xf>
    <xf numFmtId="0" fontId="38" fillId="0" borderId="0" xfId="58" applyFont="1" applyBorder="1" applyAlignment="1">
      <alignment vertical="center"/>
      <protection/>
    </xf>
    <xf numFmtId="0" fontId="38" fillId="0" borderId="0" xfId="58" applyFont="1" applyBorder="1" applyAlignment="1">
      <alignment horizontal="center" vertical="center"/>
      <protection/>
    </xf>
    <xf numFmtId="0" fontId="40" fillId="0" borderId="0" xfId="58" applyFont="1" applyBorder="1" applyAlignment="1">
      <alignment horizontal="center" vertical="center"/>
      <protection/>
    </xf>
    <xf numFmtId="0" fontId="41" fillId="0" borderId="0" xfId="58" applyFont="1" applyBorder="1" applyAlignment="1">
      <alignment horizontal="center" vertical="center"/>
      <protection/>
    </xf>
    <xf numFmtId="0" fontId="41" fillId="0" borderId="10" xfId="58" applyFont="1" applyBorder="1" applyAlignment="1">
      <alignment horizontal="left" vertical="center"/>
      <protection/>
    </xf>
    <xf numFmtId="0" fontId="41" fillId="0" borderId="10" xfId="58" applyFont="1" applyBorder="1" applyAlignment="1">
      <alignment horizontal="center" vertical="center"/>
      <protection/>
    </xf>
    <xf numFmtId="0" fontId="40" fillId="0" borderId="10" xfId="58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2" fillId="0" borderId="0" xfId="63" applyFont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62" applyFont="1" applyBorder="1">
      <alignment/>
      <protection/>
    </xf>
    <xf numFmtId="0" fontId="36" fillId="0" borderId="0" xfId="62" applyFont="1" applyBorder="1" applyAlignment="1">
      <alignment horizontal="center"/>
      <protection/>
    </xf>
    <xf numFmtId="0" fontId="36" fillId="0" borderId="0" xfId="0" applyFont="1" applyBorder="1" applyAlignment="1">
      <alignment horizontal="left"/>
    </xf>
    <xf numFmtId="0" fontId="41" fillId="0" borderId="0" xfId="57" applyFont="1" applyBorder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30" fillId="0" borderId="0" xfId="62" applyFont="1" applyAlignment="1">
      <alignment horizontal="center"/>
      <protection/>
    </xf>
    <xf numFmtId="0" fontId="29" fillId="0" borderId="0" xfId="62" applyFont="1" applyAlignment="1">
      <alignment horizontal="center"/>
      <protection/>
    </xf>
    <xf numFmtId="0" fontId="30" fillId="0" borderId="0" xfId="62" applyFont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center"/>
      <protection/>
    </xf>
    <xf numFmtId="0" fontId="31" fillId="0" borderId="0" xfId="63" applyFont="1" applyAlignment="1">
      <alignment horizontal="center" vertical="center"/>
      <protection/>
    </xf>
    <xf numFmtId="0" fontId="33" fillId="0" borderId="0" xfId="63" applyFont="1" applyAlignment="1">
      <alignment horizontal="left"/>
      <protection/>
    </xf>
    <xf numFmtId="0" fontId="33" fillId="0" borderId="10" xfId="63" applyFont="1" applyBorder="1" applyAlignment="1">
      <alignment horizontal="left"/>
      <protection/>
    </xf>
    <xf numFmtId="0" fontId="32" fillId="0" borderId="10" xfId="63" applyFont="1" applyBorder="1" applyAlignment="1">
      <alignment horizontal="left"/>
      <protection/>
    </xf>
    <xf numFmtId="0" fontId="32" fillId="0" borderId="0" xfId="63" applyFont="1" applyAlignment="1">
      <alignment horizontal="left"/>
      <protection/>
    </xf>
    <xf numFmtId="0" fontId="32" fillId="0" borderId="0" xfId="63" applyFont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indent="1"/>
    </xf>
    <xf numFmtId="0" fontId="22" fillId="0" borderId="0" xfId="63" applyFont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</cellXfs>
  <cellStyles count="6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0" xfId="46"/>
    <cellStyle name="Navadno 11" xfId="47"/>
    <cellStyle name="Navadno 12" xfId="48"/>
    <cellStyle name="Navadno 13" xfId="49"/>
    <cellStyle name="Navadno 14" xfId="50"/>
    <cellStyle name="Navadno 15" xfId="51"/>
    <cellStyle name="Navadno 2" xfId="52"/>
    <cellStyle name="Navadno 3" xfId="53"/>
    <cellStyle name="Navadno 4" xfId="54"/>
    <cellStyle name="Navadno 5" xfId="55"/>
    <cellStyle name="Navadno 6" xfId="56"/>
    <cellStyle name="Navadno 7" xfId="57"/>
    <cellStyle name="Navadno 8" xfId="58"/>
    <cellStyle name="Navadno 9" xfId="59"/>
    <cellStyle name="Navadno_1.A_PU_ek" xfId="60"/>
    <cellStyle name="Navadno_1.B_PI_ek" xfId="61"/>
    <cellStyle name="Navadno_List1" xfId="62"/>
    <cellStyle name="Navadno_List2" xfId="63"/>
    <cellStyle name="Nevtralno" xfId="64"/>
    <cellStyle name="Opomba" xfId="65"/>
    <cellStyle name="Opozorilo" xfId="66"/>
    <cellStyle name="Percent" xfId="67"/>
    <cellStyle name="Pojasnjevalno besedilo" xfId="68"/>
    <cellStyle name="Poudarek1" xfId="69"/>
    <cellStyle name="Poudarek2" xfId="70"/>
    <cellStyle name="Poudarek3" xfId="71"/>
    <cellStyle name="Poudarek4" xfId="72"/>
    <cellStyle name="Poudarek5" xfId="73"/>
    <cellStyle name="Poudarek6" xfId="74"/>
    <cellStyle name="Povezana celica" xfId="75"/>
    <cellStyle name="Preveri celico" xfId="76"/>
    <cellStyle name="Računanje" xfId="77"/>
    <cellStyle name="Slabo" xfId="78"/>
    <cellStyle name="Vnos" xfId="79"/>
    <cellStyle name="Vsota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7</xdr:col>
      <xdr:colOff>9525</xdr:colOff>
      <xdr:row>28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305300"/>
          <a:ext cx="41243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6</xdr:row>
      <xdr:rowOff>133350</xdr:rowOff>
    </xdr:from>
    <xdr:to>
      <xdr:col>2</xdr:col>
      <xdr:colOff>381000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621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13</xdr:row>
      <xdr:rowOff>0</xdr:rowOff>
    </xdr:from>
    <xdr:to>
      <xdr:col>3</xdr:col>
      <xdr:colOff>57150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828925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18</xdr:row>
      <xdr:rowOff>9525</xdr:rowOff>
    </xdr:from>
    <xdr:to>
      <xdr:col>3</xdr:col>
      <xdr:colOff>333375</xdr:colOff>
      <xdr:row>20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838575"/>
          <a:ext cx="2066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22</xdr:row>
      <xdr:rowOff>9525</xdr:rowOff>
    </xdr:from>
    <xdr:to>
      <xdr:col>3</xdr:col>
      <xdr:colOff>361950</xdr:colOff>
      <xdr:row>25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638675"/>
          <a:ext cx="2143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26</xdr:row>
      <xdr:rowOff>28575</xdr:rowOff>
    </xdr:from>
    <xdr:to>
      <xdr:col>3</xdr:col>
      <xdr:colOff>314325</xdr:colOff>
      <xdr:row>29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54578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30</xdr:row>
      <xdr:rowOff>180975</xdr:rowOff>
    </xdr:from>
    <xdr:to>
      <xdr:col>3</xdr:col>
      <xdr:colOff>304800</xdr:colOff>
      <xdr:row>34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6410325"/>
          <a:ext cx="2009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57150</xdr:rowOff>
    </xdr:from>
    <xdr:to>
      <xdr:col>2</xdr:col>
      <xdr:colOff>581025</xdr:colOff>
      <xdr:row>40</xdr:row>
      <xdr:rowOff>152400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7286625"/>
          <a:ext cx="1190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37</xdr:row>
      <xdr:rowOff>171450</xdr:rowOff>
    </xdr:from>
    <xdr:to>
      <xdr:col>7</xdr:col>
      <xdr:colOff>647700</xdr:colOff>
      <xdr:row>42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858125"/>
          <a:ext cx="5610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72" zoomScaleNormal="72" workbookViewId="0" topLeftCell="A1">
      <selection activeCell="A1" sqref="A1"/>
    </sheetView>
  </sheetViews>
  <sheetFormatPr defaultColWidth="9.00390625" defaultRowHeight="15.75"/>
  <cols>
    <col min="1" max="16384" width="9.00390625" style="3" customWidth="1"/>
  </cols>
  <sheetData>
    <row r="1" spans="1:8" ht="23.25">
      <c r="A1" s="2"/>
      <c r="B1" s="2"/>
      <c r="C1" s="2"/>
      <c r="D1" s="2"/>
      <c r="E1" s="2"/>
      <c r="F1" s="2"/>
      <c r="G1" s="2"/>
      <c r="H1" s="2"/>
    </row>
    <row r="2" spans="1:8" ht="45">
      <c r="A2" s="159" t="s">
        <v>14</v>
      </c>
      <c r="B2" s="159"/>
      <c r="C2" s="159"/>
      <c r="D2" s="159"/>
      <c r="E2" s="159"/>
      <c r="F2" s="159"/>
      <c r="G2" s="159"/>
      <c r="H2" s="159"/>
    </row>
    <row r="3" spans="1:8" ht="23.25">
      <c r="A3" s="2"/>
      <c r="B3" s="2"/>
      <c r="C3" s="2"/>
      <c r="D3" s="2"/>
      <c r="E3" s="2"/>
      <c r="F3" s="2"/>
      <c r="G3" s="2"/>
      <c r="H3" s="2"/>
    </row>
    <row r="4" spans="1:8" ht="23.25">
      <c r="A4" s="2"/>
      <c r="B4" s="2"/>
      <c r="C4" s="2"/>
      <c r="D4" s="2"/>
      <c r="E4" s="2"/>
      <c r="F4" s="2"/>
      <c r="G4" s="2"/>
      <c r="H4" s="2"/>
    </row>
    <row r="5" spans="1:8" ht="15.75">
      <c r="A5" s="161" t="s">
        <v>12</v>
      </c>
      <c r="B5" s="161"/>
      <c r="C5" s="161"/>
      <c r="D5" s="161"/>
      <c r="E5" s="161"/>
      <c r="F5" s="161"/>
      <c r="G5" s="161"/>
      <c r="H5" s="161"/>
    </row>
    <row r="6" spans="1:8" ht="15.75">
      <c r="A6" s="161"/>
      <c r="B6" s="161"/>
      <c r="C6" s="161"/>
      <c r="D6" s="161"/>
      <c r="E6" s="161"/>
      <c r="F6" s="161"/>
      <c r="G6" s="161"/>
      <c r="H6" s="161"/>
    </row>
    <row r="7" spans="1:8" ht="15.75">
      <c r="A7" s="161"/>
      <c r="B7" s="161"/>
      <c r="C7" s="161"/>
      <c r="D7" s="161"/>
      <c r="E7" s="161"/>
      <c r="F7" s="161"/>
      <c r="G7" s="161"/>
      <c r="H7" s="161"/>
    </row>
    <row r="8" spans="1:8" ht="15.75">
      <c r="A8" s="161"/>
      <c r="B8" s="161"/>
      <c r="C8" s="161"/>
      <c r="D8" s="161"/>
      <c r="E8" s="161"/>
      <c r="F8" s="161"/>
      <c r="G8" s="161"/>
      <c r="H8" s="161"/>
    </row>
    <row r="9" spans="1:8" ht="15.75">
      <c r="A9" s="161"/>
      <c r="B9" s="161"/>
      <c r="C9" s="161"/>
      <c r="D9" s="161"/>
      <c r="E9" s="161"/>
      <c r="F9" s="161"/>
      <c r="G9" s="161"/>
      <c r="H9" s="161"/>
    </row>
    <row r="10" spans="1:8" ht="15.75">
      <c r="A10" s="161"/>
      <c r="B10" s="161"/>
      <c r="C10" s="161"/>
      <c r="D10" s="161"/>
      <c r="E10" s="161"/>
      <c r="F10" s="161"/>
      <c r="G10" s="161"/>
      <c r="H10" s="161"/>
    </row>
    <row r="11" spans="1:8" ht="23.25">
      <c r="A11" s="2"/>
      <c r="B11" s="2"/>
      <c r="C11" s="2"/>
      <c r="D11" s="2"/>
      <c r="E11" s="2"/>
      <c r="F11" s="2"/>
      <c r="G11" s="2"/>
      <c r="H11" s="2"/>
    </row>
    <row r="12" spans="1:8" ht="23.25" customHeight="1">
      <c r="A12" s="162" t="s">
        <v>57</v>
      </c>
      <c r="B12" s="162"/>
      <c r="C12" s="162"/>
      <c r="D12" s="162"/>
      <c r="E12" s="162"/>
      <c r="F12" s="162"/>
      <c r="G12" s="162"/>
      <c r="H12" s="162"/>
    </row>
    <row r="13" spans="1:8" ht="30" customHeight="1">
      <c r="A13" s="162"/>
      <c r="B13" s="162"/>
      <c r="C13" s="162"/>
      <c r="D13" s="162"/>
      <c r="E13" s="162"/>
      <c r="F13" s="162"/>
      <c r="G13" s="162"/>
      <c r="H13" s="162"/>
    </row>
    <row r="14" spans="1:8" ht="30">
      <c r="A14" s="160" t="s">
        <v>13</v>
      </c>
      <c r="B14" s="160"/>
      <c r="C14" s="160"/>
      <c r="D14" s="160"/>
      <c r="E14" s="160"/>
      <c r="F14" s="160"/>
      <c r="G14" s="160"/>
      <c r="H14" s="160"/>
    </row>
    <row r="15" spans="1:8" ht="23.25">
      <c r="A15" s="2"/>
      <c r="B15" s="2"/>
      <c r="C15" s="2"/>
      <c r="D15" s="2"/>
      <c r="E15" s="2"/>
      <c r="F15" s="2"/>
      <c r="G15" s="2"/>
      <c r="H15" s="2"/>
    </row>
    <row r="16" spans="1:8" ht="23.25">
      <c r="A16" s="2"/>
      <c r="B16" s="2"/>
      <c r="C16" s="2"/>
      <c r="D16" s="2"/>
      <c r="E16" s="2"/>
      <c r="F16" s="2"/>
      <c r="G16" s="2"/>
      <c r="H16" s="2"/>
    </row>
    <row r="17" spans="1:8" ht="23.25">
      <c r="A17" s="2"/>
      <c r="B17" s="2"/>
      <c r="C17" s="2"/>
      <c r="D17" s="2"/>
      <c r="E17" s="2"/>
      <c r="F17" s="2"/>
      <c r="G17" s="2"/>
      <c r="H17" s="2"/>
    </row>
    <row r="18" spans="1:8" ht="23.25">
      <c r="A18" s="2"/>
      <c r="B18" s="2"/>
      <c r="C18" s="2"/>
      <c r="D18" s="2"/>
      <c r="E18" s="2"/>
      <c r="F18" s="2"/>
      <c r="G18" s="2"/>
      <c r="H18" s="2"/>
    </row>
    <row r="19" spans="1:8" ht="23.25">
      <c r="A19" s="2"/>
      <c r="B19" s="2"/>
      <c r="C19" s="2"/>
      <c r="D19" s="2"/>
      <c r="E19" s="2"/>
      <c r="F19" s="2"/>
      <c r="G19" s="2"/>
      <c r="H19" s="2"/>
    </row>
    <row r="20" spans="1:8" ht="23.25">
      <c r="A20" s="2"/>
      <c r="B20" s="2"/>
      <c r="C20" s="2"/>
      <c r="D20" s="2"/>
      <c r="E20" s="2"/>
      <c r="F20" s="2"/>
      <c r="G20" s="2"/>
      <c r="H20" s="2"/>
    </row>
    <row r="21" spans="1:8" ht="23.25">
      <c r="A21" s="2"/>
      <c r="B21" s="2"/>
      <c r="C21" s="2"/>
      <c r="D21" s="2"/>
      <c r="E21" s="2"/>
      <c r="F21" s="2"/>
      <c r="G21" s="2"/>
      <c r="H21" s="2"/>
    </row>
    <row r="22" spans="1:8" ht="23.25">
      <c r="A22" s="2"/>
      <c r="B22" s="2"/>
      <c r="C22" s="2"/>
      <c r="D22" s="2"/>
      <c r="E22" s="2"/>
      <c r="F22" s="2"/>
      <c r="G22" s="2"/>
      <c r="H22" s="2"/>
    </row>
    <row r="23" spans="1:8" ht="23.25">
      <c r="A23" s="2"/>
      <c r="B23" s="2"/>
      <c r="C23" s="2"/>
      <c r="D23" s="2"/>
      <c r="E23" s="2"/>
      <c r="F23" s="2"/>
      <c r="G23" s="2"/>
      <c r="H23" s="2"/>
    </row>
    <row r="24" spans="1:8" ht="23.25">
      <c r="A24" s="2"/>
      <c r="B24" s="2"/>
      <c r="C24" s="2"/>
      <c r="D24" s="2"/>
      <c r="E24" s="2"/>
      <c r="F24" s="2"/>
      <c r="G24" s="2"/>
      <c r="H24" s="2"/>
    </row>
    <row r="25" spans="1:8" ht="23.25">
      <c r="A25" s="2"/>
      <c r="B25" s="2"/>
      <c r="C25" s="2"/>
      <c r="D25" s="2"/>
      <c r="E25" s="2"/>
      <c r="F25" s="2"/>
      <c r="G25" s="2"/>
      <c r="H25" s="2"/>
    </row>
    <row r="26" spans="1:8" ht="23.25">
      <c r="A26" s="2"/>
      <c r="B26" s="2"/>
      <c r="C26" s="2"/>
      <c r="D26" s="2"/>
      <c r="E26" s="2"/>
      <c r="F26" s="2"/>
      <c r="G26" s="2"/>
      <c r="H26" s="2"/>
    </row>
    <row r="27" spans="1:8" ht="23.25">
      <c r="A27" s="2"/>
      <c r="B27" s="2"/>
      <c r="C27" s="2"/>
      <c r="D27" s="2"/>
      <c r="E27" s="2"/>
      <c r="F27" s="2"/>
      <c r="G27" s="2"/>
      <c r="H27" s="2"/>
    </row>
    <row r="28" spans="1:8" ht="23.25">
      <c r="A28" s="2"/>
      <c r="B28" s="2"/>
      <c r="C28" s="2"/>
      <c r="D28" s="2"/>
      <c r="E28" s="2"/>
      <c r="F28" s="2"/>
      <c r="G28" s="2"/>
      <c r="H28" s="2"/>
    </row>
    <row r="29" spans="1:8" ht="23.25">
      <c r="A29" s="2"/>
      <c r="B29" s="2"/>
      <c r="C29" s="2"/>
      <c r="D29" s="2"/>
      <c r="E29" s="2"/>
      <c r="F29" s="2"/>
      <c r="G29" s="2"/>
      <c r="H29" s="2"/>
    </row>
    <row r="30" spans="1:8" ht="23.25">
      <c r="A30" s="2"/>
      <c r="B30" s="2"/>
      <c r="C30" s="2"/>
      <c r="D30" s="2"/>
      <c r="E30" s="2"/>
      <c r="F30" s="2"/>
      <c r="G30" s="2"/>
      <c r="H30" s="2"/>
    </row>
    <row r="31" spans="1:8" ht="30">
      <c r="A31" s="160" t="s">
        <v>58</v>
      </c>
      <c r="B31" s="160"/>
      <c r="C31" s="160"/>
      <c r="D31" s="160"/>
      <c r="E31" s="160"/>
      <c r="F31" s="160"/>
      <c r="G31" s="160"/>
      <c r="H31" s="160"/>
    </row>
  </sheetData>
  <mergeCells count="5">
    <mergeCell ref="A2:H2"/>
    <mergeCell ref="A31:H31"/>
    <mergeCell ref="A5:H10"/>
    <mergeCell ref="A14:H14"/>
    <mergeCell ref="A12:H13"/>
  </mergeCells>
  <printOptions/>
  <pageMargins left="1.1811023622047245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1" width="5.625" style="9" customWidth="1"/>
    <col min="2" max="2" width="20.75390625" style="9" customWidth="1"/>
    <col min="3" max="3" width="22.50390625" style="9" customWidth="1"/>
    <col min="4" max="8" width="5.125" style="9" customWidth="1"/>
    <col min="9" max="16384" width="9.00390625" style="9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73" t="s">
        <v>214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11" t="s">
        <v>45</v>
      </c>
      <c r="B7" s="12" t="s">
        <v>226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</row>
    <row r="8" spans="1:8" s="14" customFormat="1" ht="15.75">
      <c r="A8" s="13">
        <v>1</v>
      </c>
      <c r="B8" s="40" t="s">
        <v>215</v>
      </c>
      <c r="C8" s="40" t="s">
        <v>53</v>
      </c>
      <c r="D8" s="42">
        <v>96</v>
      </c>
      <c r="E8" s="42">
        <v>99</v>
      </c>
      <c r="F8" s="42">
        <v>97</v>
      </c>
      <c r="G8" s="42">
        <v>98</v>
      </c>
      <c r="H8" s="42">
        <v>390</v>
      </c>
    </row>
    <row r="9" spans="1:8" s="16" customFormat="1" ht="15">
      <c r="A9" s="15">
        <v>2</v>
      </c>
      <c r="B9" s="44" t="s">
        <v>216</v>
      </c>
      <c r="C9" s="43" t="s">
        <v>101</v>
      </c>
      <c r="D9" s="45">
        <v>98</v>
      </c>
      <c r="E9" s="45">
        <v>92</v>
      </c>
      <c r="F9" s="45">
        <v>96</v>
      </c>
      <c r="G9" s="45">
        <v>94</v>
      </c>
      <c r="H9" s="45">
        <v>380</v>
      </c>
    </row>
    <row r="10" spans="1:8" s="14" customFormat="1" ht="15.75">
      <c r="A10" s="17">
        <v>3</v>
      </c>
      <c r="B10" s="47" t="s">
        <v>217</v>
      </c>
      <c r="C10" s="47" t="s">
        <v>190</v>
      </c>
      <c r="D10" s="48">
        <v>93</v>
      </c>
      <c r="E10" s="48">
        <v>95</v>
      </c>
      <c r="F10" s="48">
        <v>94</v>
      </c>
      <c r="G10" s="48">
        <v>97</v>
      </c>
      <c r="H10" s="48">
        <v>379</v>
      </c>
    </row>
    <row r="11" spans="1:8" ht="15.75">
      <c r="A11" s="18">
        <v>4</v>
      </c>
      <c r="B11" s="51" t="s">
        <v>218</v>
      </c>
      <c r="C11" s="51" t="s">
        <v>86</v>
      </c>
      <c r="D11" s="50">
        <v>95</v>
      </c>
      <c r="E11" s="50">
        <v>95</v>
      </c>
      <c r="F11" s="50">
        <v>95</v>
      </c>
      <c r="G11" s="50">
        <v>93</v>
      </c>
      <c r="H11" s="48">
        <v>378</v>
      </c>
    </row>
    <row r="12" spans="1:8" ht="15.75">
      <c r="A12" s="18">
        <v>5</v>
      </c>
      <c r="B12" s="51" t="s">
        <v>219</v>
      </c>
      <c r="C12" s="51" t="s">
        <v>53</v>
      </c>
      <c r="D12" s="50">
        <v>88</v>
      </c>
      <c r="E12" s="50">
        <v>99</v>
      </c>
      <c r="F12" s="50">
        <v>94</v>
      </c>
      <c r="G12" s="50">
        <v>96</v>
      </c>
      <c r="H12" s="48">
        <v>377</v>
      </c>
    </row>
    <row r="13" spans="1:8" ht="15.75">
      <c r="A13" s="18">
        <v>6</v>
      </c>
      <c r="B13" s="49" t="s">
        <v>220</v>
      </c>
      <c r="C13" s="49" t="s">
        <v>53</v>
      </c>
      <c r="D13" s="50">
        <v>97</v>
      </c>
      <c r="E13" s="50">
        <v>94</v>
      </c>
      <c r="F13" s="50">
        <v>93</v>
      </c>
      <c r="G13" s="50">
        <v>93</v>
      </c>
      <c r="H13" s="48">
        <v>377</v>
      </c>
    </row>
    <row r="14" spans="1:8" ht="15.75">
      <c r="A14" s="18">
        <v>7</v>
      </c>
      <c r="B14" s="51" t="s">
        <v>221</v>
      </c>
      <c r="C14" s="51" t="s">
        <v>86</v>
      </c>
      <c r="D14" s="50">
        <v>93</v>
      </c>
      <c r="E14" s="50">
        <v>97</v>
      </c>
      <c r="F14" s="50">
        <v>95</v>
      </c>
      <c r="G14" s="50">
        <v>92</v>
      </c>
      <c r="H14" s="48">
        <v>377</v>
      </c>
    </row>
    <row r="15" spans="1:8" ht="15.75">
      <c r="A15" s="18">
        <v>8</v>
      </c>
      <c r="B15" s="49" t="s">
        <v>222</v>
      </c>
      <c r="C15" s="49" t="s">
        <v>117</v>
      </c>
      <c r="D15" s="50">
        <v>96</v>
      </c>
      <c r="E15" s="50">
        <v>94</v>
      </c>
      <c r="F15" s="50">
        <v>93</v>
      </c>
      <c r="G15" s="50">
        <v>91</v>
      </c>
      <c r="H15" s="48">
        <v>374</v>
      </c>
    </row>
    <row r="16" spans="1:8" ht="15.75">
      <c r="A16" s="18">
        <v>9</v>
      </c>
      <c r="B16" s="51" t="s">
        <v>223</v>
      </c>
      <c r="C16" s="49" t="s">
        <v>167</v>
      </c>
      <c r="D16" s="50">
        <v>92</v>
      </c>
      <c r="E16" s="50">
        <v>89</v>
      </c>
      <c r="F16" s="50">
        <v>94</v>
      </c>
      <c r="G16" s="50">
        <v>91</v>
      </c>
      <c r="H16" s="48">
        <v>366</v>
      </c>
    </row>
    <row r="17" spans="1:8" ht="15.75">
      <c r="A17" s="18">
        <v>10</v>
      </c>
      <c r="B17" s="51" t="s">
        <v>224</v>
      </c>
      <c r="C17" s="51" t="s">
        <v>167</v>
      </c>
      <c r="D17" s="50">
        <v>90</v>
      </c>
      <c r="E17" s="50">
        <v>89</v>
      </c>
      <c r="F17" s="50">
        <v>87</v>
      </c>
      <c r="G17" s="50">
        <v>85</v>
      </c>
      <c r="H17" s="48">
        <v>351</v>
      </c>
    </row>
    <row r="18" spans="1:8" ht="15.75">
      <c r="A18" s="21">
        <v>11</v>
      </c>
      <c r="B18" s="53" t="s">
        <v>225</v>
      </c>
      <c r="C18" s="53" t="s">
        <v>193</v>
      </c>
      <c r="D18" s="54">
        <v>81</v>
      </c>
      <c r="E18" s="54">
        <v>86</v>
      </c>
      <c r="F18" s="54">
        <v>85</v>
      </c>
      <c r="G18" s="54">
        <v>85</v>
      </c>
      <c r="H18" s="55">
        <v>337</v>
      </c>
    </row>
    <row r="19" spans="1:8" s="89" customFormat="1" ht="15.75">
      <c r="A19" s="18"/>
      <c r="B19" s="51"/>
      <c r="C19" s="51"/>
      <c r="D19" s="50"/>
      <c r="E19" s="50"/>
      <c r="F19" s="50"/>
      <c r="G19" s="50"/>
      <c r="H19" s="48"/>
    </row>
    <row r="20" spans="1:8" s="89" customFormat="1" ht="15.75">
      <c r="A20" s="18"/>
      <c r="B20" s="86"/>
      <c r="C20" s="86"/>
      <c r="D20" s="85"/>
      <c r="E20" s="85"/>
      <c r="F20" s="85"/>
      <c r="G20" s="85"/>
      <c r="H20" s="87"/>
    </row>
    <row r="21" spans="1:8" s="89" customFormat="1" ht="15.75">
      <c r="A21" s="18"/>
      <c r="B21" s="86"/>
      <c r="C21" s="86"/>
      <c r="D21" s="85"/>
      <c r="E21" s="85"/>
      <c r="F21" s="85"/>
      <c r="G21" s="85"/>
      <c r="H21" s="87"/>
    </row>
    <row r="22" spans="1:8" s="89" customFormat="1" ht="15.75">
      <c r="A22" s="18"/>
      <c r="B22" s="86"/>
      <c r="C22" s="86"/>
      <c r="D22" s="85"/>
      <c r="E22" s="85"/>
      <c r="F22" s="85"/>
      <c r="G22" s="85"/>
      <c r="H22" s="87"/>
    </row>
    <row r="23" spans="1:8" s="89" customFormat="1" ht="15.75">
      <c r="A23" s="18"/>
      <c r="B23" s="86"/>
      <c r="C23" s="86"/>
      <c r="D23" s="85"/>
      <c r="E23" s="85"/>
      <c r="F23" s="85"/>
      <c r="G23" s="85"/>
      <c r="H23" s="87"/>
    </row>
    <row r="24" spans="1:8" s="89" customFormat="1" ht="15.75">
      <c r="A24" s="18"/>
      <c r="B24" s="72"/>
      <c r="C24" s="75"/>
      <c r="D24" s="73"/>
      <c r="E24" s="73"/>
      <c r="F24" s="73"/>
      <c r="G24" s="73"/>
      <c r="H24" s="74"/>
    </row>
    <row r="25" spans="1:8" s="89" customFormat="1" ht="15.75">
      <c r="A25" s="18"/>
      <c r="B25" s="86"/>
      <c r="C25" s="86"/>
      <c r="D25" s="85"/>
      <c r="E25" s="85"/>
      <c r="F25" s="85"/>
      <c r="G25" s="85"/>
      <c r="H25" s="87"/>
    </row>
    <row r="26" spans="1:8" s="89" customFormat="1" ht="15.75">
      <c r="A26" s="18"/>
      <c r="B26" s="86"/>
      <c r="C26" s="86"/>
      <c r="D26" s="85"/>
      <c r="E26" s="85"/>
      <c r="F26" s="85"/>
      <c r="G26" s="85"/>
      <c r="H26" s="87"/>
    </row>
    <row r="27" spans="1:8" s="89" customFormat="1" ht="15.75">
      <c r="A27" s="18"/>
      <c r="B27" s="86"/>
      <c r="C27" s="86"/>
      <c r="D27" s="85"/>
      <c r="E27" s="85"/>
      <c r="F27" s="85"/>
      <c r="G27" s="85"/>
      <c r="H27" s="87"/>
    </row>
    <row r="28" spans="1:8" s="89" customFormat="1" ht="15.75">
      <c r="A28" s="18"/>
      <c r="B28" s="72"/>
      <c r="C28" s="72"/>
      <c r="D28" s="73"/>
      <c r="E28" s="73"/>
      <c r="F28" s="73"/>
      <c r="G28" s="73"/>
      <c r="H28" s="74"/>
    </row>
    <row r="29" spans="1:8" s="89" customFormat="1" ht="15.75">
      <c r="A29" s="18"/>
      <c r="B29" s="72"/>
      <c r="C29" s="72"/>
      <c r="D29" s="73"/>
      <c r="E29" s="73"/>
      <c r="F29" s="73"/>
      <c r="G29" s="73"/>
      <c r="H29" s="74"/>
    </row>
    <row r="30" spans="1:8" s="89" customFormat="1" ht="15.75">
      <c r="A30" s="18"/>
      <c r="B30" s="72"/>
      <c r="C30" s="72"/>
      <c r="D30" s="73"/>
      <c r="E30" s="73"/>
      <c r="F30" s="73"/>
      <c r="G30" s="73"/>
      <c r="H30" s="74"/>
    </row>
    <row r="31" spans="1:8" s="89" customFormat="1" ht="15.75">
      <c r="A31" s="18"/>
      <c r="B31" s="75"/>
      <c r="C31" s="75"/>
      <c r="D31" s="73"/>
      <c r="E31" s="73"/>
      <c r="F31" s="73"/>
      <c r="G31" s="73"/>
      <c r="H31" s="74"/>
    </row>
    <row r="32" spans="1:8" s="89" customFormat="1" ht="15.75">
      <c r="A32" s="18"/>
      <c r="B32" s="72"/>
      <c r="C32" s="72"/>
      <c r="D32" s="73"/>
      <c r="E32" s="73"/>
      <c r="F32" s="73"/>
      <c r="G32" s="73"/>
      <c r="H32" s="74"/>
    </row>
    <row r="33" spans="1:8" s="89" customFormat="1" ht="15.75">
      <c r="A33" s="18"/>
      <c r="B33" s="72"/>
      <c r="C33" s="72"/>
      <c r="D33" s="73"/>
      <c r="E33" s="73"/>
      <c r="F33" s="73"/>
      <c r="G33" s="73"/>
      <c r="H33" s="74"/>
    </row>
    <row r="34" spans="1:8" s="89" customFormat="1" ht="15.75">
      <c r="A34" s="18"/>
      <c r="B34" s="72"/>
      <c r="C34" s="75"/>
      <c r="D34" s="73"/>
      <c r="E34" s="73"/>
      <c r="F34" s="73"/>
      <c r="G34" s="73"/>
      <c r="H34" s="74"/>
    </row>
    <row r="35" spans="1:8" s="89" customFormat="1" ht="15.75">
      <c r="A35" s="18"/>
      <c r="B35" s="86"/>
      <c r="C35" s="86"/>
      <c r="D35" s="85"/>
      <c r="E35" s="85"/>
      <c r="F35" s="85"/>
      <c r="G35" s="85"/>
      <c r="H35" s="87"/>
    </row>
    <row r="36" spans="1:8" s="89" customFormat="1" ht="15.75">
      <c r="A36" s="18"/>
      <c r="B36" s="86"/>
      <c r="C36" s="86"/>
      <c r="D36" s="85"/>
      <c r="E36" s="85"/>
      <c r="F36" s="85"/>
      <c r="G36" s="85"/>
      <c r="H36" s="87"/>
    </row>
    <row r="37" spans="1:8" s="89" customFormat="1" ht="15.75">
      <c r="A37" s="18"/>
      <c r="B37" s="72"/>
      <c r="C37" s="75"/>
      <c r="D37" s="73"/>
      <c r="E37" s="73"/>
      <c r="F37" s="73"/>
      <c r="G37" s="73"/>
      <c r="H37" s="74"/>
    </row>
    <row r="38" spans="1:8" s="89" customFormat="1" ht="15.75">
      <c r="A38" s="18"/>
      <c r="B38" s="72"/>
      <c r="C38" s="72"/>
      <c r="D38" s="73"/>
      <c r="E38" s="73"/>
      <c r="F38" s="73"/>
      <c r="G38" s="73"/>
      <c r="H38" s="74"/>
    </row>
    <row r="39" spans="1:8" s="89" customFormat="1" ht="15.75">
      <c r="A39" s="18"/>
      <c r="B39" s="86"/>
      <c r="C39" s="86"/>
      <c r="D39" s="85"/>
      <c r="E39" s="85"/>
      <c r="F39" s="85"/>
      <c r="G39" s="85"/>
      <c r="H39" s="87"/>
    </row>
    <row r="40" spans="1:8" s="89" customFormat="1" ht="15.75">
      <c r="A40" s="18"/>
      <c r="B40" s="72"/>
      <c r="C40" s="72"/>
      <c r="D40" s="73"/>
      <c r="E40" s="73"/>
      <c r="F40" s="73"/>
      <c r="G40" s="73"/>
      <c r="H40" s="74"/>
    </row>
    <row r="41" spans="1:8" s="89" customFormat="1" ht="15.75">
      <c r="A41" s="18"/>
      <c r="B41" s="72"/>
      <c r="C41" s="72"/>
      <c r="D41" s="73"/>
      <c r="E41" s="73"/>
      <c r="F41" s="73"/>
      <c r="G41" s="73"/>
      <c r="H41" s="74"/>
    </row>
    <row r="42" spans="1:8" s="89" customFormat="1" ht="15.75">
      <c r="A42" s="18"/>
      <c r="B42" s="19"/>
      <c r="C42" s="19"/>
      <c r="D42" s="20"/>
      <c r="E42" s="20"/>
      <c r="F42" s="20"/>
      <c r="G42" s="20"/>
      <c r="H42" s="20"/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mergeCells count="4">
    <mergeCell ref="A1:H1"/>
    <mergeCell ref="A2:H2"/>
    <mergeCell ref="A3:H3"/>
    <mergeCell ref="A5:H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1"/>
  <sheetViews>
    <sheetView showGridLines="0" zoomScale="68" zoomScaleNormal="68" workbookViewId="0" topLeftCell="A1">
      <selection activeCell="A1" sqref="A1:H1"/>
    </sheetView>
  </sheetViews>
  <sheetFormatPr defaultColWidth="9.00390625" defaultRowHeight="15.75"/>
  <cols>
    <col min="1" max="1" width="5.625" style="3" customWidth="1"/>
    <col min="2" max="2" width="6.625" style="3" customWidth="1"/>
    <col min="3" max="3" width="29.625" style="3" customWidth="1"/>
    <col min="4" max="6" width="6.625" style="3" customWidth="1"/>
    <col min="7" max="7" width="6.625" style="24" customWidth="1"/>
    <col min="8" max="8" width="6.625" style="3" customWidth="1"/>
    <col min="9" max="16384" width="9.00390625" style="3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23"/>
      <c r="H4" s="10"/>
    </row>
    <row r="5" spans="1:8" ht="19.5" customHeight="1">
      <c r="A5" s="173" t="s">
        <v>213</v>
      </c>
      <c r="B5" s="173"/>
      <c r="C5" s="173"/>
      <c r="D5" s="173"/>
      <c r="E5" s="173"/>
      <c r="F5" s="173"/>
      <c r="G5" s="173"/>
      <c r="H5" s="173"/>
    </row>
    <row r="6" spans="1:8" ht="12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25" t="s">
        <v>45</v>
      </c>
      <c r="B7" s="25"/>
      <c r="C7" s="25" t="s">
        <v>9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</row>
    <row r="8" spans="1:8" s="29" customFormat="1" ht="15.75">
      <c r="A8" s="27">
        <v>1</v>
      </c>
      <c r="B8" s="28" t="s">
        <v>6</v>
      </c>
      <c r="C8" s="96" t="s">
        <v>53</v>
      </c>
      <c r="D8" s="96"/>
      <c r="E8" s="96"/>
      <c r="F8" s="96"/>
      <c r="G8" s="97"/>
      <c r="H8" s="96"/>
    </row>
    <row r="9" spans="1:8" s="29" customFormat="1" ht="15.75">
      <c r="A9" s="27"/>
      <c r="B9" s="28"/>
      <c r="C9" s="96"/>
      <c r="D9" s="97" t="str">
        <f>IF(C10="","","1. ser")</f>
        <v>1. ser</v>
      </c>
      <c r="E9" s="97" t="str">
        <f>IF(C10="","","2. ser")</f>
        <v>2. ser</v>
      </c>
      <c r="F9" s="97" t="str">
        <f>IF(C10="","","3. ser")</f>
        <v>3. ser</v>
      </c>
      <c r="G9" s="97" t="str">
        <f>IF(C10="","","4. ser")</f>
        <v>4. ser</v>
      </c>
      <c r="H9" s="97" t="str">
        <f>IF(C10="","","skupno")</f>
        <v>skupno</v>
      </c>
    </row>
    <row r="10" spans="1:8" s="29" customFormat="1" ht="15.75">
      <c r="A10" s="27"/>
      <c r="B10" s="28">
        <v>1</v>
      </c>
      <c r="C10" s="40" t="s">
        <v>215</v>
      </c>
      <c r="D10" s="42">
        <v>96</v>
      </c>
      <c r="E10" s="42">
        <v>99</v>
      </c>
      <c r="F10" s="42">
        <v>97</v>
      </c>
      <c r="G10" s="42">
        <v>98</v>
      </c>
      <c r="H10" s="97">
        <f>IF(C10="","",SUM(D10:G10))</f>
        <v>390</v>
      </c>
    </row>
    <row r="11" spans="1:8" s="29" customFormat="1" ht="15.75">
      <c r="A11" s="27"/>
      <c r="B11" s="28">
        <v>2</v>
      </c>
      <c r="C11" s="41" t="s">
        <v>219</v>
      </c>
      <c r="D11" s="42">
        <v>88</v>
      </c>
      <c r="E11" s="42">
        <v>99</v>
      </c>
      <c r="F11" s="42">
        <v>94</v>
      </c>
      <c r="G11" s="42">
        <v>96</v>
      </c>
      <c r="H11" s="97">
        <f>IF(C11="","",SUM(D11:G11))</f>
        <v>377</v>
      </c>
    </row>
    <row r="12" spans="1:8" s="29" customFormat="1" ht="15.75">
      <c r="A12" s="27"/>
      <c r="B12" s="28">
        <v>3</v>
      </c>
      <c r="C12" s="40" t="s">
        <v>220</v>
      </c>
      <c r="D12" s="42">
        <v>97</v>
      </c>
      <c r="E12" s="42">
        <v>94</v>
      </c>
      <c r="F12" s="42">
        <v>93</v>
      </c>
      <c r="G12" s="42">
        <v>93</v>
      </c>
      <c r="H12" s="97">
        <f>IF(C12="","",SUM(D12:G12))</f>
        <v>377</v>
      </c>
    </row>
    <row r="13" spans="1:8" s="30" customFormat="1" ht="15.75">
      <c r="A13" s="27"/>
      <c r="B13" s="28"/>
      <c r="C13" s="96"/>
      <c r="D13" s="96"/>
      <c r="E13" s="96"/>
      <c r="F13" s="96"/>
      <c r="G13" s="97">
        <f>IF(C10="","",SUM(G10:G12))</f>
        <v>287</v>
      </c>
      <c r="H13" s="97">
        <f>IF(C10="","",SUM(H10:H12))</f>
        <v>1144</v>
      </c>
    </row>
    <row r="14" spans="1:8" ht="15.75" customHeight="1">
      <c r="A14" s="31"/>
      <c r="B14" s="32"/>
      <c r="C14" s="98"/>
      <c r="D14" s="98"/>
      <c r="E14" s="98"/>
      <c r="F14" s="98"/>
      <c r="G14" s="98"/>
      <c r="H14" s="98"/>
    </row>
    <row r="15" spans="1:8" ht="15.75">
      <c r="A15" s="34">
        <v>2</v>
      </c>
      <c r="B15" s="35" t="s">
        <v>6</v>
      </c>
      <c r="C15" s="99" t="s">
        <v>145</v>
      </c>
      <c r="D15" s="99"/>
      <c r="E15" s="99"/>
      <c r="F15" s="99"/>
      <c r="G15" s="100"/>
      <c r="H15" s="99"/>
    </row>
    <row r="16" spans="1:8" ht="15.75">
      <c r="A16" s="34"/>
      <c r="B16" s="35"/>
      <c r="C16" s="99"/>
      <c r="D16" s="100" t="str">
        <f>IF(C17="","","1. ser")</f>
        <v>1. ser</v>
      </c>
      <c r="E16" s="100" t="str">
        <f>IF(C17="","","2. ser")</f>
        <v>2. ser</v>
      </c>
      <c r="F16" s="100" t="str">
        <f>IF(C17="","","3. ser")</f>
        <v>3. ser</v>
      </c>
      <c r="G16" s="100" t="str">
        <f>IF(C17="","","4. ser")</f>
        <v>4. ser</v>
      </c>
      <c r="H16" s="100" t="str">
        <f>IF(C17="","","skupno")</f>
        <v>skupno</v>
      </c>
    </row>
    <row r="17" spans="1:8" ht="15.75">
      <c r="A17" s="34"/>
      <c r="B17" s="35">
        <v>1</v>
      </c>
      <c r="C17" s="101" t="s">
        <v>178</v>
      </c>
      <c r="D17" s="102">
        <v>90</v>
      </c>
      <c r="E17" s="102">
        <v>99</v>
      </c>
      <c r="F17" s="102">
        <v>94</v>
      </c>
      <c r="G17" s="102">
        <v>95</v>
      </c>
      <c r="H17" s="100">
        <f>IF(C17="","",SUM(D17:G17))</f>
        <v>378</v>
      </c>
    </row>
    <row r="18" spans="1:8" ht="15.75">
      <c r="A18" s="34"/>
      <c r="B18" s="35">
        <v>2</v>
      </c>
      <c r="C18" s="44" t="s">
        <v>218</v>
      </c>
      <c r="D18" s="45">
        <v>95</v>
      </c>
      <c r="E18" s="45">
        <v>95</v>
      </c>
      <c r="F18" s="45">
        <v>95</v>
      </c>
      <c r="G18" s="45">
        <v>93</v>
      </c>
      <c r="H18" s="100">
        <f>IF(C18="","",SUM(D18:G18))</f>
        <v>378</v>
      </c>
    </row>
    <row r="19" spans="1:8" ht="15.75">
      <c r="A19" s="34"/>
      <c r="B19" s="35">
        <v>3</v>
      </c>
      <c r="C19" s="44" t="s">
        <v>221</v>
      </c>
      <c r="D19" s="45">
        <v>93</v>
      </c>
      <c r="E19" s="45">
        <v>97</v>
      </c>
      <c r="F19" s="45">
        <v>95</v>
      </c>
      <c r="G19" s="45">
        <v>92</v>
      </c>
      <c r="H19" s="100">
        <f>IF(C19="","",SUM(D19:G19))</f>
        <v>377</v>
      </c>
    </row>
    <row r="20" spans="1:8" ht="15.75">
      <c r="A20" s="34"/>
      <c r="B20" s="35"/>
      <c r="C20" s="99"/>
      <c r="D20" s="99"/>
      <c r="E20" s="99"/>
      <c r="F20" s="99"/>
      <c r="G20" s="100">
        <f>IF(C17="","",SUM(G17:G19))</f>
        <v>280</v>
      </c>
      <c r="H20" s="100">
        <f>IF(C17="","",SUM(H17:H19))</f>
        <v>1133</v>
      </c>
    </row>
    <row r="21" spans="1:8" ht="15.75" customHeight="1">
      <c r="A21" s="31"/>
      <c r="B21" s="32"/>
      <c r="C21" s="103"/>
      <c r="D21" s="103"/>
      <c r="E21" s="103"/>
      <c r="F21" s="103"/>
      <c r="G21" s="158"/>
      <c r="H21" s="103"/>
    </row>
    <row r="22" spans="1:8" ht="15.75">
      <c r="A22" s="36">
        <v>3</v>
      </c>
      <c r="B22" s="37" t="s">
        <v>6</v>
      </c>
      <c r="C22" s="90" t="s">
        <v>64</v>
      </c>
      <c r="D22" s="90"/>
      <c r="E22" s="90"/>
      <c r="F22" s="90"/>
      <c r="G22" s="93"/>
      <c r="H22" s="90"/>
    </row>
    <row r="23" spans="1:8" ht="15.75">
      <c r="A23" s="36"/>
      <c r="B23" s="37"/>
      <c r="C23" s="90"/>
      <c r="D23" s="93" t="str">
        <f>IF(C24="","","1. ser")</f>
        <v>1. ser</v>
      </c>
      <c r="E23" s="93" t="str">
        <f>IF(C24="","","2. ser")</f>
        <v>2. ser</v>
      </c>
      <c r="F23" s="93" t="str">
        <f>IF(C24="","","3. ser")</f>
        <v>3. ser</v>
      </c>
      <c r="G23" s="93" t="str">
        <f>IF(C24="","","4. ser")</f>
        <v>4. ser</v>
      </c>
      <c r="H23" s="93" t="str">
        <f>IF(C24="","","skupno")</f>
        <v>skupno</v>
      </c>
    </row>
    <row r="24" spans="1:8" ht="15.75">
      <c r="A24" s="36"/>
      <c r="B24" s="37">
        <v>1</v>
      </c>
      <c r="C24" s="104" t="s">
        <v>182</v>
      </c>
      <c r="D24" s="105">
        <v>93</v>
      </c>
      <c r="E24" s="105">
        <v>96</v>
      </c>
      <c r="F24" s="105">
        <v>88</v>
      </c>
      <c r="G24" s="105">
        <v>93</v>
      </c>
      <c r="H24" s="93">
        <f>IF(C24="","",SUM(D24:G24))</f>
        <v>370</v>
      </c>
    </row>
    <row r="25" spans="1:8" ht="15.75">
      <c r="A25" s="36"/>
      <c r="B25" s="37">
        <v>2</v>
      </c>
      <c r="C25" s="104" t="s">
        <v>183</v>
      </c>
      <c r="D25" s="105">
        <v>92</v>
      </c>
      <c r="E25" s="105">
        <v>91</v>
      </c>
      <c r="F25" s="105">
        <v>92</v>
      </c>
      <c r="G25" s="105">
        <v>93</v>
      </c>
      <c r="H25" s="93">
        <f>IF(C25="","",SUM(D25:G25))</f>
        <v>368</v>
      </c>
    </row>
    <row r="26" spans="1:8" ht="15.75">
      <c r="A26" s="36"/>
      <c r="B26" s="37">
        <v>3</v>
      </c>
      <c r="C26" s="47" t="s">
        <v>187</v>
      </c>
      <c r="D26" s="48">
        <v>92</v>
      </c>
      <c r="E26" s="48">
        <v>87</v>
      </c>
      <c r="F26" s="48">
        <v>94</v>
      </c>
      <c r="G26" s="48">
        <v>89</v>
      </c>
      <c r="H26" s="93">
        <f>IF(C26="","",SUM(D26:G26))</f>
        <v>362</v>
      </c>
    </row>
    <row r="27" spans="1:8" ht="15.75">
      <c r="A27" s="36"/>
      <c r="B27" s="37"/>
      <c r="C27" s="90"/>
      <c r="D27" s="90"/>
      <c r="E27" s="90"/>
      <c r="F27" s="90"/>
      <c r="G27" s="93">
        <f>IF(C24="","",SUM(G24:G26))</f>
        <v>275</v>
      </c>
      <c r="H27" s="93">
        <f>IF(C24="","",SUM(H24:H26))</f>
        <v>1100</v>
      </c>
    </row>
    <row r="28" spans="1:8" ht="15.75" customHeight="1">
      <c r="A28" s="31"/>
      <c r="B28" s="32"/>
      <c r="C28" s="64"/>
      <c r="D28" s="64"/>
      <c r="E28" s="64"/>
      <c r="F28" s="64"/>
      <c r="G28" s="63"/>
      <c r="H28" s="64"/>
    </row>
    <row r="29" spans="1:8" ht="15.75">
      <c r="A29" s="31">
        <v>4</v>
      </c>
      <c r="B29" s="33" t="s">
        <v>6</v>
      </c>
      <c r="C29" s="90" t="s">
        <v>62</v>
      </c>
      <c r="D29" s="64"/>
      <c r="E29" s="64"/>
      <c r="F29" s="64"/>
      <c r="G29" s="63"/>
      <c r="H29" s="64"/>
    </row>
    <row r="30" spans="1:8" ht="15.75">
      <c r="A30" s="31"/>
      <c r="B30" s="33"/>
      <c r="C30" s="64"/>
      <c r="D30" s="63" t="str">
        <f>IF(C31="","","1. ser")</f>
        <v>1. ser</v>
      </c>
      <c r="E30" s="63" t="str">
        <f>IF(C31="","","2. ser")</f>
        <v>2. ser</v>
      </c>
      <c r="F30" s="63" t="str">
        <f>IF(C31="","","3. ser")</f>
        <v>3. ser</v>
      </c>
      <c r="G30" s="63" t="str">
        <f>IF(C31="","","4. ser")</f>
        <v>4. ser</v>
      </c>
      <c r="H30" s="63" t="str">
        <f>IF(C31="","","skupno")</f>
        <v>skupno</v>
      </c>
    </row>
    <row r="31" spans="1:8" ht="15.75">
      <c r="A31" s="31"/>
      <c r="B31" s="33">
        <v>1</v>
      </c>
      <c r="C31" s="49" t="s">
        <v>184</v>
      </c>
      <c r="D31" s="50">
        <v>92</v>
      </c>
      <c r="E31" s="50">
        <v>94</v>
      </c>
      <c r="F31" s="50">
        <v>89</v>
      </c>
      <c r="G31" s="50">
        <v>92</v>
      </c>
      <c r="H31" s="63">
        <f>IF(C31="","",SUM(D31:G31))</f>
        <v>367</v>
      </c>
    </row>
    <row r="32" spans="1:8" ht="15.75">
      <c r="A32" s="31"/>
      <c r="B32" s="33">
        <v>2</v>
      </c>
      <c r="C32" s="51" t="s">
        <v>185</v>
      </c>
      <c r="D32" s="50">
        <v>93</v>
      </c>
      <c r="E32" s="50">
        <v>86</v>
      </c>
      <c r="F32" s="50">
        <v>89</v>
      </c>
      <c r="G32" s="50">
        <v>95</v>
      </c>
      <c r="H32" s="63">
        <f>IF(C32="","",SUM(D32:G32))</f>
        <v>363</v>
      </c>
    </row>
    <row r="33" spans="1:8" ht="15.75">
      <c r="A33" s="31"/>
      <c r="B33" s="33">
        <v>3</v>
      </c>
      <c r="C33" s="51" t="s">
        <v>188</v>
      </c>
      <c r="D33" s="50">
        <v>93</v>
      </c>
      <c r="E33" s="50">
        <v>88</v>
      </c>
      <c r="F33" s="50">
        <v>92</v>
      </c>
      <c r="G33" s="50">
        <v>89</v>
      </c>
      <c r="H33" s="63">
        <f>IF(C33="","",SUM(D33:G33))</f>
        <v>362</v>
      </c>
    </row>
    <row r="34" spans="1:8" ht="15.75">
      <c r="A34" s="31"/>
      <c r="B34" s="33"/>
      <c r="C34" s="64"/>
      <c r="D34" s="64"/>
      <c r="E34" s="64"/>
      <c r="F34" s="64"/>
      <c r="G34" s="63">
        <f>IF(C31="","",SUM(G31:G33))</f>
        <v>276</v>
      </c>
      <c r="H34" s="93">
        <f>IF(C31="","",SUM(H31:H33))</f>
        <v>1092</v>
      </c>
    </row>
    <row r="35" spans="1:8" ht="15.75" customHeight="1">
      <c r="A35" s="31"/>
      <c r="B35" s="32"/>
      <c r="C35" s="64"/>
      <c r="D35" s="64"/>
      <c r="E35" s="64"/>
      <c r="F35" s="64"/>
      <c r="G35" s="63"/>
      <c r="H35" s="64"/>
    </row>
    <row r="36" spans="1:8" ht="15.75">
      <c r="A36" s="31">
        <v>5</v>
      </c>
      <c r="B36" s="33" t="s">
        <v>6</v>
      </c>
      <c r="C36" s="90" t="s">
        <v>193</v>
      </c>
      <c r="D36" s="64"/>
      <c r="E36" s="64"/>
      <c r="F36" s="64"/>
      <c r="G36" s="63"/>
      <c r="H36" s="64"/>
    </row>
    <row r="37" spans="1:8" ht="15.75">
      <c r="A37" s="31"/>
      <c r="B37" s="33"/>
      <c r="C37" s="64"/>
      <c r="D37" s="63" t="str">
        <f>IF(C38="","","1. ser")</f>
        <v>1. ser</v>
      </c>
      <c r="E37" s="63" t="str">
        <f>IF(C38="","","2. ser")</f>
        <v>2. ser</v>
      </c>
      <c r="F37" s="63" t="str">
        <f>IF(C38="","","3. ser")</f>
        <v>3. ser</v>
      </c>
      <c r="G37" s="63" t="str">
        <f>IF(C38="","","4. ser")</f>
        <v>4. ser</v>
      </c>
      <c r="H37" s="63" t="str">
        <f>IF(C38="","","skupno")</f>
        <v>skupno</v>
      </c>
    </row>
    <row r="38" spans="1:8" ht="15.75">
      <c r="A38" s="31"/>
      <c r="B38" s="33">
        <v>1</v>
      </c>
      <c r="C38" s="91" t="s">
        <v>192</v>
      </c>
      <c r="D38" s="92">
        <v>89</v>
      </c>
      <c r="E38" s="92">
        <v>85</v>
      </c>
      <c r="F38" s="92">
        <v>88</v>
      </c>
      <c r="G38" s="92">
        <v>89</v>
      </c>
      <c r="H38" s="63">
        <f>IF(C38="","",SUM(D38:G38))</f>
        <v>351</v>
      </c>
    </row>
    <row r="39" spans="1:8" ht="15.75">
      <c r="A39" s="31"/>
      <c r="B39" s="33">
        <v>2</v>
      </c>
      <c r="C39" s="91" t="s">
        <v>194</v>
      </c>
      <c r="D39" s="92">
        <v>88</v>
      </c>
      <c r="E39" s="92">
        <v>89</v>
      </c>
      <c r="F39" s="92">
        <v>83</v>
      </c>
      <c r="G39" s="92">
        <v>90</v>
      </c>
      <c r="H39" s="63">
        <f>IF(C39="","",SUM(D39:G39))</f>
        <v>350</v>
      </c>
    </row>
    <row r="40" spans="1:8" ht="15.75">
      <c r="A40" s="31"/>
      <c r="B40" s="33">
        <v>3</v>
      </c>
      <c r="C40" s="91" t="s">
        <v>197</v>
      </c>
      <c r="D40" s="92">
        <v>88</v>
      </c>
      <c r="E40" s="92">
        <v>88</v>
      </c>
      <c r="F40" s="92">
        <v>91</v>
      </c>
      <c r="G40" s="92">
        <v>83</v>
      </c>
      <c r="H40" s="63">
        <f>IF(C40="","",SUM(D40:G40))</f>
        <v>350</v>
      </c>
    </row>
    <row r="41" spans="1:8" ht="15.75">
      <c r="A41" s="31"/>
      <c r="B41" s="33"/>
      <c r="C41" s="64"/>
      <c r="D41" s="64"/>
      <c r="E41" s="64"/>
      <c r="F41" s="64"/>
      <c r="G41" s="63">
        <f>IF(C38="","",SUM(G38:G40))</f>
        <v>262</v>
      </c>
      <c r="H41" s="93">
        <f>IF(C38="","",SUM(H38:H40))</f>
        <v>1051</v>
      </c>
    </row>
    <row r="42" spans="1:8" ht="15.75" customHeight="1">
      <c r="A42" s="31"/>
      <c r="B42" s="32"/>
      <c r="C42" s="64"/>
      <c r="D42" s="64"/>
      <c r="E42" s="64"/>
      <c r="F42" s="64"/>
      <c r="G42" s="63"/>
      <c r="H42" s="64"/>
    </row>
    <row r="43" spans="1:8" ht="15.75" customHeight="1">
      <c r="A43" s="31">
        <v>6</v>
      </c>
      <c r="B43" s="33" t="s">
        <v>6</v>
      </c>
      <c r="C43" s="90" t="s">
        <v>52</v>
      </c>
      <c r="D43" s="64"/>
      <c r="E43" s="64"/>
      <c r="F43" s="64"/>
      <c r="G43" s="63"/>
      <c r="H43" s="64"/>
    </row>
    <row r="44" spans="1:8" ht="15.75">
      <c r="A44" s="31"/>
      <c r="B44" s="33"/>
      <c r="C44" s="64"/>
      <c r="D44" s="63" t="str">
        <f>IF(C45="","","1. ser")</f>
        <v>1. ser</v>
      </c>
      <c r="E44" s="63" t="str">
        <f>IF(C45="","","2. ser")</f>
        <v>2. ser</v>
      </c>
      <c r="F44" s="63" t="str">
        <f>IF(C45="","","3. ser")</f>
        <v>3. ser</v>
      </c>
      <c r="G44" s="63" t="str">
        <f>IF(C45="","","4. ser")</f>
        <v>4. ser</v>
      </c>
      <c r="H44" s="63" t="str">
        <f>IF(C45="","","skupno")</f>
        <v>skupno</v>
      </c>
    </row>
    <row r="45" spans="1:8" ht="15.75">
      <c r="A45" s="31"/>
      <c r="B45" s="33">
        <v>1</v>
      </c>
      <c r="C45" s="51" t="s">
        <v>179</v>
      </c>
      <c r="D45" s="50">
        <v>92</v>
      </c>
      <c r="E45" s="50">
        <v>94</v>
      </c>
      <c r="F45" s="50">
        <v>93</v>
      </c>
      <c r="G45" s="50">
        <v>93</v>
      </c>
      <c r="H45" s="63">
        <f>IF(C45="","",SUM(D45:G45))</f>
        <v>372</v>
      </c>
    </row>
    <row r="46" spans="1:8" ht="15.75">
      <c r="A46" s="31"/>
      <c r="B46" s="33">
        <v>2</v>
      </c>
      <c r="C46" s="51" t="s">
        <v>200</v>
      </c>
      <c r="D46" s="50">
        <v>85</v>
      </c>
      <c r="E46" s="50">
        <v>85</v>
      </c>
      <c r="F46" s="50">
        <v>92</v>
      </c>
      <c r="G46" s="50">
        <v>81</v>
      </c>
      <c r="H46" s="63">
        <f>IF(C46="","",SUM(D46:G46))</f>
        <v>343</v>
      </c>
    </row>
    <row r="47" spans="1:8" ht="15.75">
      <c r="A47" s="31"/>
      <c r="B47" s="33">
        <v>3</v>
      </c>
      <c r="C47" s="51" t="s">
        <v>205</v>
      </c>
      <c r="D47" s="50">
        <v>87</v>
      </c>
      <c r="E47" s="50">
        <v>76</v>
      </c>
      <c r="F47" s="50">
        <v>86</v>
      </c>
      <c r="G47" s="50">
        <v>84</v>
      </c>
      <c r="H47" s="63">
        <f>IF(C47="","",SUM(D47:G47))</f>
        <v>333</v>
      </c>
    </row>
    <row r="48" spans="1:8" ht="15.75">
      <c r="A48" s="31"/>
      <c r="B48" s="33"/>
      <c r="C48" s="64"/>
      <c r="D48" s="64"/>
      <c r="E48" s="64"/>
      <c r="F48" s="64"/>
      <c r="G48" s="63">
        <f>IF(C45="","",SUM(G45:G47))</f>
        <v>258</v>
      </c>
      <c r="H48" s="93">
        <f>IF(C45="","",SUM(H45:H47))</f>
        <v>1048</v>
      </c>
    </row>
    <row r="49" spans="1:8" ht="19.5">
      <c r="A49" s="173" t="s">
        <v>213</v>
      </c>
      <c r="B49" s="173"/>
      <c r="C49" s="173"/>
      <c r="D49" s="173"/>
      <c r="E49" s="173"/>
      <c r="F49" s="173"/>
      <c r="G49" s="173"/>
      <c r="H49" s="173"/>
    </row>
    <row r="50" spans="1:8" ht="15.75">
      <c r="A50" s="31"/>
      <c r="B50" s="32"/>
      <c r="C50" s="32"/>
      <c r="D50" s="32"/>
      <c r="E50" s="32"/>
      <c r="F50" s="32"/>
      <c r="G50" s="33"/>
      <c r="H50" s="32"/>
    </row>
    <row r="51" spans="1:8" ht="15.75">
      <c r="A51" s="31">
        <v>7</v>
      </c>
      <c r="B51" s="33" t="s">
        <v>6</v>
      </c>
      <c r="C51" s="90" t="s">
        <v>11</v>
      </c>
      <c r="D51" s="64"/>
      <c r="E51" s="64"/>
      <c r="F51" s="64"/>
      <c r="G51" s="63"/>
      <c r="H51" s="64"/>
    </row>
    <row r="52" spans="1:8" ht="15.75">
      <c r="A52" s="31"/>
      <c r="B52" s="33"/>
      <c r="C52" s="64"/>
      <c r="D52" s="63" t="str">
        <f>IF(C53="","","1. ser")</f>
        <v>1. ser</v>
      </c>
      <c r="E52" s="63" t="str">
        <f>IF(C53="","","2. ser")</f>
        <v>2. ser</v>
      </c>
      <c r="F52" s="63" t="str">
        <f>IF(C53="","","3. ser")</f>
        <v>3. ser</v>
      </c>
      <c r="G52" s="63" t="str">
        <f>IF(C53="","","4. ser")</f>
        <v>4. ser</v>
      </c>
      <c r="H52" s="63" t="str">
        <f>IF(C53="","","skupno")</f>
        <v>skupno</v>
      </c>
    </row>
    <row r="53" spans="1:8" ht="15.75">
      <c r="A53" s="31"/>
      <c r="B53" s="33">
        <v>1</v>
      </c>
      <c r="C53" s="91" t="s">
        <v>191</v>
      </c>
      <c r="D53" s="92">
        <v>87</v>
      </c>
      <c r="E53" s="92">
        <v>89</v>
      </c>
      <c r="F53" s="92">
        <v>90</v>
      </c>
      <c r="G53" s="92">
        <v>86</v>
      </c>
      <c r="H53" s="63">
        <f>IF(C53="","",SUM(D53:G53))</f>
        <v>352</v>
      </c>
    </row>
    <row r="54" spans="1:8" ht="15.75">
      <c r="A54" s="31"/>
      <c r="B54" s="33">
        <v>2</v>
      </c>
      <c r="C54" s="91" t="s">
        <v>196</v>
      </c>
      <c r="D54" s="92">
        <v>93</v>
      </c>
      <c r="E54" s="92">
        <v>84</v>
      </c>
      <c r="F54" s="92">
        <v>87</v>
      </c>
      <c r="G54" s="92">
        <v>86</v>
      </c>
      <c r="H54" s="63">
        <f>IF(C54="","",SUM(D54:G54))</f>
        <v>350</v>
      </c>
    </row>
    <row r="55" spans="1:8" ht="15.75">
      <c r="A55" s="31"/>
      <c r="B55" s="33">
        <v>3</v>
      </c>
      <c r="C55" s="91" t="s">
        <v>198</v>
      </c>
      <c r="D55" s="92">
        <v>86</v>
      </c>
      <c r="E55" s="92">
        <v>84</v>
      </c>
      <c r="F55" s="92">
        <v>86</v>
      </c>
      <c r="G55" s="92">
        <v>88</v>
      </c>
      <c r="H55" s="63">
        <f>IF(C55="","",SUM(D55:G55))</f>
        <v>344</v>
      </c>
    </row>
    <row r="56" spans="1:8" ht="15.75">
      <c r="A56" s="31"/>
      <c r="B56" s="33"/>
      <c r="C56" s="64"/>
      <c r="D56" s="64"/>
      <c r="E56" s="64"/>
      <c r="F56" s="64"/>
      <c r="G56" s="63">
        <f>IF(C53="","",SUM(G53:G55))</f>
        <v>260</v>
      </c>
      <c r="H56" s="93">
        <f>IF(C53="","",SUM(H53:H55))</f>
        <v>1046</v>
      </c>
    </row>
    <row r="57" spans="1:8" ht="15.75">
      <c r="A57" s="31"/>
      <c r="B57" s="32"/>
      <c r="C57" s="64"/>
      <c r="D57" s="64"/>
      <c r="E57" s="64"/>
      <c r="F57" s="64"/>
      <c r="G57" s="63"/>
      <c r="H57" s="64"/>
    </row>
    <row r="58" spans="1:8" ht="15.75">
      <c r="A58" s="31">
        <v>8</v>
      </c>
      <c r="B58" s="33" t="s">
        <v>6</v>
      </c>
      <c r="C58" s="90" t="s">
        <v>75</v>
      </c>
      <c r="D58" s="64"/>
      <c r="E58" s="64"/>
      <c r="F58" s="64"/>
      <c r="G58" s="63"/>
      <c r="H58" s="64"/>
    </row>
    <row r="59" spans="1:8" ht="15.75">
      <c r="A59" s="31"/>
      <c r="B59" s="33"/>
      <c r="C59" s="64"/>
      <c r="D59" s="63" t="str">
        <f>IF(C60="","","1. ser")</f>
        <v>1. ser</v>
      </c>
      <c r="E59" s="63" t="str">
        <f>IF(C60="","","2. ser")</f>
        <v>2. ser</v>
      </c>
      <c r="F59" s="63" t="str">
        <f>IF(C60="","","3. ser")</f>
        <v>3. ser</v>
      </c>
      <c r="G59" s="63" t="str">
        <f>IF(C60="","","4. ser")</f>
        <v>4. ser</v>
      </c>
      <c r="H59" s="63" t="str">
        <f>IF(C60="","","skupno")</f>
        <v>skupno</v>
      </c>
    </row>
    <row r="60" spans="1:8" ht="15.75">
      <c r="A60" s="31"/>
      <c r="B60" s="33">
        <v>1</v>
      </c>
      <c r="C60" s="49" t="s">
        <v>177</v>
      </c>
      <c r="D60" s="50">
        <v>94</v>
      </c>
      <c r="E60" s="50">
        <v>96</v>
      </c>
      <c r="F60" s="50">
        <v>98</v>
      </c>
      <c r="G60" s="50">
        <v>92</v>
      </c>
      <c r="H60" s="63">
        <f>IF(C60="","",SUM(D60:G60))</f>
        <v>380</v>
      </c>
    </row>
    <row r="61" spans="1:8" ht="15.75">
      <c r="A61" s="31"/>
      <c r="B61" s="33">
        <v>2</v>
      </c>
      <c r="C61" s="49" t="s">
        <v>202</v>
      </c>
      <c r="D61" s="50">
        <v>86</v>
      </c>
      <c r="E61" s="50">
        <v>88</v>
      </c>
      <c r="F61" s="50">
        <v>84</v>
      </c>
      <c r="G61" s="50">
        <v>84</v>
      </c>
      <c r="H61" s="63">
        <f>IF(C61="","",SUM(D61:G61))</f>
        <v>342</v>
      </c>
    </row>
    <row r="62" spans="1:8" ht="15.75">
      <c r="A62" s="31"/>
      <c r="B62" s="33">
        <v>3</v>
      </c>
      <c r="C62" s="51" t="s">
        <v>208</v>
      </c>
      <c r="D62" s="50">
        <v>79</v>
      </c>
      <c r="E62" s="50">
        <v>82</v>
      </c>
      <c r="F62" s="50">
        <v>89</v>
      </c>
      <c r="G62" s="50">
        <v>73</v>
      </c>
      <c r="H62" s="63">
        <f>IF(C62="","",SUM(D62:G62))</f>
        <v>323</v>
      </c>
    </row>
    <row r="63" spans="1:8" ht="15.75">
      <c r="A63" s="31"/>
      <c r="B63" s="33"/>
      <c r="C63" s="64"/>
      <c r="D63" s="64"/>
      <c r="E63" s="64"/>
      <c r="F63" s="64"/>
      <c r="G63" s="63">
        <f>IF(C60="","",SUM(G60:G62))</f>
        <v>249</v>
      </c>
      <c r="H63" s="93">
        <f>IF(C60="","",SUM(H60:H62))</f>
        <v>1045</v>
      </c>
    </row>
    <row r="64" spans="1:8" ht="15.75">
      <c r="A64" s="31"/>
      <c r="B64" s="32"/>
      <c r="C64" s="64"/>
      <c r="D64" s="64"/>
      <c r="E64" s="64"/>
      <c r="F64" s="64"/>
      <c r="G64" s="63"/>
      <c r="H64" s="64"/>
    </row>
    <row r="65" spans="1:8" ht="15.75">
      <c r="A65" s="31">
        <v>9</v>
      </c>
      <c r="B65" s="33" t="s">
        <v>6</v>
      </c>
      <c r="C65" s="64"/>
      <c r="D65" s="64"/>
      <c r="E65" s="64"/>
      <c r="F65" s="64"/>
      <c r="G65" s="63"/>
      <c r="H65" s="64"/>
    </row>
    <row r="66" spans="1:8" ht="15.75">
      <c r="A66" s="31"/>
      <c r="B66" s="33"/>
      <c r="C66" s="90" t="s">
        <v>167</v>
      </c>
      <c r="D66" s="64"/>
      <c r="E66" s="64"/>
      <c r="F66" s="64"/>
      <c r="G66" s="63"/>
      <c r="H66" s="64"/>
    </row>
    <row r="67" spans="1:8" ht="15.75">
      <c r="A67" s="31"/>
      <c r="B67" s="33">
        <v>1</v>
      </c>
      <c r="C67" s="64"/>
      <c r="D67" s="63" t="str">
        <f>IF(C68="","","1. ser")</f>
        <v>1. ser</v>
      </c>
      <c r="E67" s="63" t="str">
        <f>IF(C68="","","2. ser")</f>
        <v>2. ser</v>
      </c>
      <c r="F67" s="63" t="str">
        <f>IF(C68="","","3. ser")</f>
        <v>3. ser</v>
      </c>
      <c r="G67" s="63" t="str">
        <f>IF(C68="","","4. ser")</f>
        <v>4. ser</v>
      </c>
      <c r="H67" s="63" t="str">
        <f>IF(C68="","","skupno")</f>
        <v>skupno</v>
      </c>
    </row>
    <row r="68" spans="1:8" ht="15.75">
      <c r="A68" s="31"/>
      <c r="B68" s="33">
        <v>2</v>
      </c>
      <c r="C68" s="91" t="s">
        <v>206</v>
      </c>
      <c r="D68" s="92">
        <v>92</v>
      </c>
      <c r="E68" s="92">
        <v>78</v>
      </c>
      <c r="F68" s="92">
        <v>81</v>
      </c>
      <c r="G68" s="92">
        <v>76</v>
      </c>
      <c r="H68" s="63">
        <f>IF(C68="","",SUM(D68:G68))</f>
        <v>327</v>
      </c>
    </row>
    <row r="69" spans="1:8" ht="15.75">
      <c r="A69" s="31"/>
      <c r="B69" s="33">
        <v>3</v>
      </c>
      <c r="C69" s="51" t="s">
        <v>223</v>
      </c>
      <c r="D69" s="50">
        <v>92</v>
      </c>
      <c r="E69" s="50">
        <v>89</v>
      </c>
      <c r="F69" s="50">
        <v>94</v>
      </c>
      <c r="G69" s="50">
        <v>91</v>
      </c>
      <c r="H69" s="63">
        <f>IF(C69="","",SUM(D69:G69))</f>
        <v>366</v>
      </c>
    </row>
    <row r="70" spans="1:8" ht="15.75">
      <c r="A70" s="31"/>
      <c r="B70" s="33"/>
      <c r="C70" s="51" t="s">
        <v>224</v>
      </c>
      <c r="D70" s="50">
        <v>90</v>
      </c>
      <c r="E70" s="50">
        <v>89</v>
      </c>
      <c r="F70" s="50">
        <v>87</v>
      </c>
      <c r="G70" s="50">
        <v>85</v>
      </c>
      <c r="H70" s="63">
        <f>IF(C70="","",SUM(D70:G70))</f>
        <v>351</v>
      </c>
    </row>
    <row r="71" spans="1:8" ht="15.75">
      <c r="A71" s="31"/>
      <c r="B71" s="32"/>
      <c r="C71" s="64"/>
      <c r="D71" s="64"/>
      <c r="E71" s="64"/>
      <c r="F71" s="64"/>
      <c r="G71" s="63">
        <f>IF(C68="","",SUM(G68:G70))</f>
        <v>252</v>
      </c>
      <c r="H71" s="93">
        <f>IF(C68="","",SUM(H68:H70))</f>
        <v>1044</v>
      </c>
    </row>
    <row r="72" spans="1:8" ht="15.75">
      <c r="A72" s="31">
        <v>10</v>
      </c>
      <c r="B72" s="33" t="s">
        <v>6</v>
      </c>
      <c r="C72" s="64"/>
      <c r="D72" s="64"/>
      <c r="E72" s="64"/>
      <c r="F72" s="64"/>
      <c r="G72" s="63"/>
      <c r="H72" s="64"/>
    </row>
    <row r="73" spans="1:8" ht="15.75">
      <c r="A73" s="31"/>
      <c r="B73" s="33"/>
      <c r="C73" s="90" t="s">
        <v>111</v>
      </c>
      <c r="D73" s="64"/>
      <c r="E73" s="64"/>
      <c r="F73" s="64"/>
      <c r="G73" s="63"/>
      <c r="H73" s="64"/>
    </row>
    <row r="74" spans="1:8" ht="15.75">
      <c r="A74" s="31"/>
      <c r="B74" s="33">
        <v>1</v>
      </c>
      <c r="C74" s="64"/>
      <c r="D74" s="63" t="str">
        <f>IF(C75="","","1. ser")</f>
        <v>1. ser</v>
      </c>
      <c r="E74" s="63" t="str">
        <f>IF(C75="","","2. ser")</f>
        <v>2. ser</v>
      </c>
      <c r="F74" s="63" t="str">
        <f>IF(C75="","","3. ser")</f>
        <v>3. ser</v>
      </c>
      <c r="G74" s="63" t="str">
        <f>IF(C75="","","4. ser")</f>
        <v>4. ser</v>
      </c>
      <c r="H74" s="63" t="str">
        <f>IF(C75="","","skupno")</f>
        <v>skupno</v>
      </c>
    </row>
    <row r="75" spans="1:8" ht="15.75">
      <c r="A75" s="31"/>
      <c r="B75" s="33">
        <v>2</v>
      </c>
      <c r="C75" s="51" t="s">
        <v>186</v>
      </c>
      <c r="D75" s="50">
        <v>90</v>
      </c>
      <c r="E75" s="50">
        <v>93</v>
      </c>
      <c r="F75" s="50">
        <v>87</v>
      </c>
      <c r="G75" s="50">
        <v>92</v>
      </c>
      <c r="H75" s="63">
        <f>IF(C75="","",SUM(D75:G75))</f>
        <v>362</v>
      </c>
    </row>
    <row r="76" spans="1:8" ht="15.75">
      <c r="A76" s="31"/>
      <c r="B76" s="33">
        <v>3</v>
      </c>
      <c r="C76" s="51" t="s">
        <v>199</v>
      </c>
      <c r="D76" s="50">
        <v>94</v>
      </c>
      <c r="E76" s="50">
        <v>83</v>
      </c>
      <c r="F76" s="50">
        <v>88</v>
      </c>
      <c r="G76" s="50">
        <v>79</v>
      </c>
      <c r="H76" s="63">
        <f>IF(C76="","",SUM(D76:G76))</f>
        <v>344</v>
      </c>
    </row>
    <row r="77" spans="1:8" ht="15.75">
      <c r="A77" s="31"/>
      <c r="B77" s="33"/>
      <c r="C77" s="51" t="s">
        <v>209</v>
      </c>
      <c r="D77" s="50">
        <v>77</v>
      </c>
      <c r="E77" s="50">
        <v>83</v>
      </c>
      <c r="F77" s="50">
        <v>82</v>
      </c>
      <c r="G77" s="50">
        <v>78</v>
      </c>
      <c r="H77" s="63">
        <f>IF(C77="","",SUM(D77:G77))</f>
        <v>320</v>
      </c>
    </row>
    <row r="78" spans="1:8" ht="15.75">
      <c r="A78" s="31"/>
      <c r="B78" s="32"/>
      <c r="C78" s="64"/>
      <c r="D78" s="64"/>
      <c r="E78" s="64"/>
      <c r="F78" s="64"/>
      <c r="G78" s="63">
        <f>IF(C75="","",SUM(G75:G77))</f>
        <v>249</v>
      </c>
      <c r="H78" s="93">
        <f>IF(C75="","",SUM(H75:H77))</f>
        <v>1026</v>
      </c>
    </row>
    <row r="79" spans="1:8" ht="15.75">
      <c r="A79" s="31">
        <v>11</v>
      </c>
      <c r="B79" s="33" t="s">
        <v>6</v>
      </c>
      <c r="C79" s="64"/>
      <c r="D79" s="64"/>
      <c r="E79" s="64"/>
      <c r="F79" s="64"/>
      <c r="G79" s="63"/>
      <c r="H79" s="64"/>
    </row>
    <row r="80" spans="1:8" ht="15.75">
      <c r="A80" s="31"/>
      <c r="B80" s="33"/>
      <c r="C80" s="90" t="s">
        <v>101</v>
      </c>
      <c r="D80" s="64"/>
      <c r="E80" s="64"/>
      <c r="F80" s="64"/>
      <c r="G80" s="63"/>
      <c r="H80" s="64"/>
    </row>
    <row r="81" spans="1:8" ht="15.75">
      <c r="A81" s="31"/>
      <c r="B81" s="33">
        <v>1</v>
      </c>
      <c r="C81" s="64"/>
      <c r="D81" s="63" t="str">
        <f>IF(C82="","","1. ser")</f>
        <v>1. ser</v>
      </c>
      <c r="E81" s="63" t="str">
        <f>IF(C82="","","2. ser")</f>
        <v>2. ser</v>
      </c>
      <c r="F81" s="63" t="str">
        <f>IF(C82="","","3. ser")</f>
        <v>3. ser</v>
      </c>
      <c r="G81" s="63" t="str">
        <f>IF(C82="","","4. ser")</f>
        <v>4. ser</v>
      </c>
      <c r="H81" s="63" t="str">
        <f>IF(C82="","","skupno")</f>
        <v>skupno</v>
      </c>
    </row>
    <row r="82" spans="1:8" ht="15.75">
      <c r="A82" s="31"/>
      <c r="B82" s="33">
        <v>2</v>
      </c>
      <c r="C82" s="51" t="s">
        <v>201</v>
      </c>
      <c r="D82" s="50">
        <v>87</v>
      </c>
      <c r="E82" s="50">
        <v>84</v>
      </c>
      <c r="F82" s="50">
        <v>87</v>
      </c>
      <c r="G82" s="50">
        <v>84</v>
      </c>
      <c r="H82" s="63">
        <f>IF(C82="","",SUM(D82:G82))</f>
        <v>342</v>
      </c>
    </row>
    <row r="83" spans="1:8" ht="15.75">
      <c r="A83" s="31"/>
      <c r="B83" s="33">
        <v>3</v>
      </c>
      <c r="C83" s="51" t="s">
        <v>211</v>
      </c>
      <c r="D83" s="50">
        <v>69</v>
      </c>
      <c r="E83" s="50">
        <v>81</v>
      </c>
      <c r="F83" s="50">
        <v>76</v>
      </c>
      <c r="G83" s="50">
        <v>65</v>
      </c>
      <c r="H83" s="63">
        <f>IF(C83="","",SUM(D83:G83))</f>
        <v>291</v>
      </c>
    </row>
    <row r="84" spans="1:8" ht="15.75">
      <c r="A84" s="31"/>
      <c r="B84" s="33"/>
      <c r="C84" s="51" t="s">
        <v>216</v>
      </c>
      <c r="D84" s="50">
        <v>98</v>
      </c>
      <c r="E84" s="50">
        <v>92</v>
      </c>
      <c r="F84" s="50">
        <v>96</v>
      </c>
      <c r="G84" s="50">
        <v>94</v>
      </c>
      <c r="H84" s="63">
        <f>IF(C84="","",SUM(D84:G84))</f>
        <v>380</v>
      </c>
    </row>
    <row r="85" spans="1:8" ht="15.75">
      <c r="A85" s="88"/>
      <c r="B85" s="38"/>
      <c r="C85" s="94"/>
      <c r="D85" s="94"/>
      <c r="E85" s="94"/>
      <c r="F85" s="94"/>
      <c r="G85" s="107">
        <f>IF(C82="","",SUM(G82:G84))</f>
        <v>243</v>
      </c>
      <c r="H85" s="95">
        <f>IF(C82="","",SUM(H82:H84))</f>
        <v>1013</v>
      </c>
    </row>
    <row r="86" spans="1:8" ht="15.75">
      <c r="A86" s="30"/>
      <c r="B86" s="30"/>
      <c r="C86" s="30"/>
      <c r="D86" s="30"/>
      <c r="E86" s="30"/>
      <c r="F86" s="30"/>
      <c r="G86" s="150"/>
      <c r="H86" s="30"/>
    </row>
    <row r="87" spans="1:8" ht="15.75">
      <c r="A87" s="30"/>
      <c r="B87" s="30"/>
      <c r="C87" s="30"/>
      <c r="D87" s="30"/>
      <c r="E87" s="30"/>
      <c r="F87" s="30"/>
      <c r="G87" s="150"/>
      <c r="H87" s="30"/>
    </row>
    <row r="88" spans="1:8" ht="15.75">
      <c r="A88" s="30"/>
      <c r="B88" s="30"/>
      <c r="C88" s="30"/>
      <c r="D88" s="30"/>
      <c r="E88" s="30"/>
      <c r="F88" s="30"/>
      <c r="G88" s="150"/>
      <c r="H88" s="30"/>
    </row>
    <row r="89" spans="1:8" ht="15.75">
      <c r="A89" s="30"/>
      <c r="B89" s="30"/>
      <c r="C89" s="30"/>
      <c r="D89" s="30"/>
      <c r="E89" s="30"/>
      <c r="F89" s="30"/>
      <c r="G89" s="150"/>
      <c r="H89" s="30"/>
    </row>
    <row r="90" spans="1:8" ht="15.75">
      <c r="A90" s="30"/>
      <c r="B90" s="30"/>
      <c r="C90" s="30"/>
      <c r="D90" s="30"/>
      <c r="E90" s="30"/>
      <c r="F90" s="30"/>
      <c r="G90" s="150"/>
      <c r="H90" s="30"/>
    </row>
    <row r="91" spans="1:8" ht="15.75">
      <c r="A91" s="30"/>
      <c r="B91" s="30"/>
      <c r="C91" s="30"/>
      <c r="D91" s="30"/>
      <c r="E91" s="30"/>
      <c r="F91" s="30"/>
      <c r="G91" s="150"/>
      <c r="H91" s="30"/>
    </row>
    <row r="92" spans="1:8" ht="15.75">
      <c r="A92" s="30"/>
      <c r="B92" s="30"/>
      <c r="C92" s="30"/>
      <c r="D92" s="30"/>
      <c r="E92" s="30"/>
      <c r="F92" s="30"/>
      <c r="G92" s="150"/>
      <c r="H92" s="30"/>
    </row>
    <row r="93" spans="1:8" ht="15.75">
      <c r="A93" s="30"/>
      <c r="B93" s="30"/>
      <c r="C93" s="30"/>
      <c r="D93" s="30"/>
      <c r="E93" s="30"/>
      <c r="F93" s="30"/>
      <c r="G93" s="150"/>
      <c r="H93" s="30"/>
    </row>
    <row r="94" spans="1:8" ht="15.75">
      <c r="A94" s="30"/>
      <c r="B94" s="30"/>
      <c r="C94" s="30"/>
      <c r="D94" s="30"/>
      <c r="E94" s="30"/>
      <c r="F94" s="30"/>
      <c r="G94" s="150"/>
      <c r="H94" s="30"/>
    </row>
    <row r="95" spans="1:8" ht="15.75">
      <c r="A95" s="30"/>
      <c r="B95" s="30"/>
      <c r="C95" s="30"/>
      <c r="D95" s="30"/>
      <c r="E95" s="30"/>
      <c r="F95" s="30"/>
      <c r="G95" s="150"/>
      <c r="H95" s="30"/>
    </row>
    <row r="96" spans="1:8" ht="15.75">
      <c r="A96" s="30"/>
      <c r="B96" s="30"/>
      <c r="C96" s="30"/>
      <c r="D96" s="30"/>
      <c r="E96" s="30"/>
      <c r="F96" s="30"/>
      <c r="G96" s="150"/>
      <c r="H96" s="30"/>
    </row>
    <row r="97" spans="1:8" ht="15.75">
      <c r="A97" s="30"/>
      <c r="B97" s="30"/>
      <c r="C97" s="30"/>
      <c r="D97" s="30"/>
      <c r="E97" s="30"/>
      <c r="F97" s="30"/>
      <c r="G97" s="150"/>
      <c r="H97" s="30"/>
    </row>
    <row r="98" spans="1:8" ht="15.75">
      <c r="A98" s="30"/>
      <c r="B98" s="30"/>
      <c r="C98" s="30"/>
      <c r="D98" s="30"/>
      <c r="E98" s="30"/>
      <c r="F98" s="30"/>
      <c r="G98" s="150"/>
      <c r="H98" s="30"/>
    </row>
    <row r="99" spans="1:8" ht="15.75">
      <c r="A99" s="30"/>
      <c r="B99" s="30"/>
      <c r="C99" s="30"/>
      <c r="D99" s="30"/>
      <c r="E99" s="30"/>
      <c r="F99" s="30"/>
      <c r="G99" s="150"/>
      <c r="H99" s="30"/>
    </row>
    <row r="100" spans="1:8" ht="15.75">
      <c r="A100" s="30"/>
      <c r="B100" s="30"/>
      <c r="C100" s="30"/>
      <c r="D100" s="30"/>
      <c r="E100" s="30"/>
      <c r="F100" s="30"/>
      <c r="G100" s="150"/>
      <c r="H100" s="30"/>
    </row>
    <row r="101" spans="1:8" ht="15.75">
      <c r="A101" s="30"/>
      <c r="B101" s="30"/>
      <c r="C101" s="30"/>
      <c r="D101" s="30"/>
      <c r="E101" s="30"/>
      <c r="F101" s="30"/>
      <c r="G101" s="150"/>
      <c r="H101" s="30"/>
    </row>
    <row r="102" spans="1:8" ht="15.75">
      <c r="A102" s="30"/>
      <c r="B102" s="30"/>
      <c r="C102" s="30"/>
      <c r="D102" s="30"/>
      <c r="E102" s="30"/>
      <c r="F102" s="30"/>
      <c r="G102" s="150"/>
      <c r="H102" s="30"/>
    </row>
    <row r="103" spans="1:8" ht="15.75">
      <c r="A103" s="30"/>
      <c r="B103" s="30"/>
      <c r="C103" s="30"/>
      <c r="D103" s="30"/>
      <c r="E103" s="30"/>
      <c r="F103" s="30"/>
      <c r="G103" s="150"/>
      <c r="H103" s="30"/>
    </row>
    <row r="104" spans="1:8" ht="15.75">
      <c r="A104" s="30"/>
      <c r="B104" s="30"/>
      <c r="C104" s="30"/>
      <c r="D104" s="30"/>
      <c r="E104" s="30"/>
      <c r="F104" s="30"/>
      <c r="G104" s="150"/>
      <c r="H104" s="30"/>
    </row>
    <row r="105" spans="1:8" ht="15.75">
      <c r="A105" s="30"/>
      <c r="B105" s="30"/>
      <c r="C105" s="30"/>
      <c r="D105" s="30"/>
      <c r="E105" s="30"/>
      <c r="F105" s="30"/>
      <c r="G105" s="150"/>
      <c r="H105" s="30"/>
    </row>
    <row r="106" spans="1:8" ht="15.75">
      <c r="A106" s="30"/>
      <c r="B106" s="30"/>
      <c r="C106" s="30"/>
      <c r="D106" s="30"/>
      <c r="E106" s="30"/>
      <c r="F106" s="30"/>
      <c r="G106" s="150"/>
      <c r="H106" s="30"/>
    </row>
    <row r="107" spans="1:8" ht="15.75">
      <c r="A107" s="30"/>
      <c r="B107" s="30"/>
      <c r="C107" s="30"/>
      <c r="D107" s="30"/>
      <c r="E107" s="30"/>
      <c r="F107" s="30"/>
      <c r="G107" s="150"/>
      <c r="H107" s="30"/>
    </row>
    <row r="108" spans="1:8" ht="15.75">
      <c r="A108" s="30"/>
      <c r="B108" s="30"/>
      <c r="C108" s="30"/>
      <c r="D108" s="30"/>
      <c r="E108" s="30"/>
      <c r="F108" s="30"/>
      <c r="G108" s="150"/>
      <c r="H108" s="30"/>
    </row>
    <row r="109" spans="1:8" ht="15.75">
      <c r="A109" s="30"/>
      <c r="B109" s="30"/>
      <c r="C109" s="30"/>
      <c r="D109" s="30"/>
      <c r="E109" s="30"/>
      <c r="F109" s="30"/>
      <c r="G109" s="150"/>
      <c r="H109" s="30"/>
    </row>
    <row r="110" spans="1:8" ht="15.75">
      <c r="A110" s="30"/>
      <c r="B110" s="30"/>
      <c r="C110" s="30"/>
      <c r="D110" s="30"/>
      <c r="E110" s="30"/>
      <c r="F110" s="30"/>
      <c r="G110" s="150"/>
      <c r="H110" s="30"/>
    </row>
    <row r="111" spans="1:8" ht="15.75">
      <c r="A111" s="30"/>
      <c r="B111" s="30"/>
      <c r="C111" s="30"/>
      <c r="D111" s="30"/>
      <c r="E111" s="30"/>
      <c r="F111" s="30"/>
      <c r="G111" s="150"/>
      <c r="H111" s="30"/>
    </row>
  </sheetData>
  <sheetProtection/>
  <mergeCells count="5">
    <mergeCell ref="A49:H49"/>
    <mergeCell ref="A1:H1"/>
    <mergeCell ref="A2:H2"/>
    <mergeCell ref="A3:H3"/>
    <mergeCell ref="A5:H6"/>
  </mergeCells>
  <printOptions/>
  <pageMargins left="1.1811023622047245" right="0.7874015748031497" top="0.98425196850393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1" width="5.625" style="9" customWidth="1"/>
    <col min="2" max="3" width="22.50390625" style="9" customWidth="1"/>
    <col min="4" max="8" width="5.125" style="9" customWidth="1"/>
    <col min="9" max="16384" width="9.00390625" style="9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73" t="s">
        <v>227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11" t="s">
        <v>45</v>
      </c>
      <c r="B7" s="12" t="s">
        <v>0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</row>
    <row r="8" spans="1:8" s="14" customFormat="1" ht="15.75">
      <c r="A8" s="13">
        <v>1</v>
      </c>
      <c r="B8" s="40" t="s">
        <v>228</v>
      </c>
      <c r="C8" s="40" t="s">
        <v>229</v>
      </c>
      <c r="D8" s="42">
        <v>97</v>
      </c>
      <c r="E8" s="42">
        <v>99</v>
      </c>
      <c r="F8" s="42">
        <v>98</v>
      </c>
      <c r="G8" s="42">
        <v>98</v>
      </c>
      <c r="H8" s="42">
        <v>392</v>
      </c>
    </row>
    <row r="9" spans="1:8" s="16" customFormat="1" ht="15">
      <c r="A9" s="15">
        <v>2</v>
      </c>
      <c r="B9" s="44" t="s">
        <v>230</v>
      </c>
      <c r="C9" s="43" t="s">
        <v>231</v>
      </c>
      <c r="D9" s="45">
        <v>95</v>
      </c>
      <c r="E9" s="45">
        <v>97</v>
      </c>
      <c r="F9" s="45">
        <v>98</v>
      </c>
      <c r="G9" s="45">
        <v>98</v>
      </c>
      <c r="H9" s="45">
        <v>388</v>
      </c>
    </row>
    <row r="10" spans="1:8" s="14" customFormat="1" ht="15.75">
      <c r="A10" s="17">
        <v>3</v>
      </c>
      <c r="B10" s="47" t="s">
        <v>232</v>
      </c>
      <c r="C10" s="47" t="s">
        <v>158</v>
      </c>
      <c r="D10" s="48">
        <v>97</v>
      </c>
      <c r="E10" s="48">
        <v>96</v>
      </c>
      <c r="F10" s="48">
        <v>95</v>
      </c>
      <c r="G10" s="48">
        <v>98</v>
      </c>
      <c r="H10" s="48">
        <v>386</v>
      </c>
    </row>
    <row r="11" spans="1:8" ht="15.75">
      <c r="A11" s="18">
        <v>4</v>
      </c>
      <c r="B11" s="51" t="s">
        <v>233</v>
      </c>
      <c r="C11" s="51" t="s">
        <v>62</v>
      </c>
      <c r="D11" s="50">
        <v>96</v>
      </c>
      <c r="E11" s="50">
        <v>97</v>
      </c>
      <c r="F11" s="50">
        <v>98</v>
      </c>
      <c r="G11" s="50">
        <v>95</v>
      </c>
      <c r="H11" s="48">
        <v>386</v>
      </c>
    </row>
    <row r="12" spans="1:8" ht="15.75">
      <c r="A12" s="18">
        <v>5</v>
      </c>
      <c r="B12" s="51" t="s">
        <v>234</v>
      </c>
      <c r="C12" s="51" t="s">
        <v>11</v>
      </c>
      <c r="D12" s="50">
        <v>96</v>
      </c>
      <c r="E12" s="50">
        <v>95</v>
      </c>
      <c r="F12" s="50">
        <v>97</v>
      </c>
      <c r="G12" s="50">
        <v>97</v>
      </c>
      <c r="H12" s="48">
        <v>385</v>
      </c>
    </row>
    <row r="13" spans="1:8" ht="15.75">
      <c r="A13" s="18">
        <v>6</v>
      </c>
      <c r="B13" s="51" t="s">
        <v>235</v>
      </c>
      <c r="C13" s="51" t="s">
        <v>229</v>
      </c>
      <c r="D13" s="50">
        <v>95</v>
      </c>
      <c r="E13" s="50">
        <v>100</v>
      </c>
      <c r="F13" s="50">
        <v>94</v>
      </c>
      <c r="G13" s="50">
        <v>95</v>
      </c>
      <c r="H13" s="48">
        <v>384</v>
      </c>
    </row>
    <row r="14" spans="1:8" ht="15.75">
      <c r="A14" s="18">
        <v>7</v>
      </c>
      <c r="B14" s="51" t="s">
        <v>236</v>
      </c>
      <c r="C14" s="51" t="s">
        <v>231</v>
      </c>
      <c r="D14" s="50">
        <v>95</v>
      </c>
      <c r="E14" s="50">
        <v>98</v>
      </c>
      <c r="F14" s="50">
        <v>98</v>
      </c>
      <c r="G14" s="50">
        <v>93</v>
      </c>
      <c r="H14" s="48">
        <v>384</v>
      </c>
    </row>
    <row r="15" spans="1:8" ht="15.75">
      <c r="A15" s="18">
        <v>8</v>
      </c>
      <c r="B15" s="51" t="s">
        <v>237</v>
      </c>
      <c r="C15" s="51" t="s">
        <v>190</v>
      </c>
      <c r="D15" s="50">
        <v>98</v>
      </c>
      <c r="E15" s="50">
        <v>97</v>
      </c>
      <c r="F15" s="50">
        <v>97</v>
      </c>
      <c r="G15" s="50">
        <v>92</v>
      </c>
      <c r="H15" s="48">
        <v>384</v>
      </c>
    </row>
    <row r="16" spans="1:8" ht="15.75">
      <c r="A16" s="18">
        <v>9</v>
      </c>
      <c r="B16" s="51" t="s">
        <v>238</v>
      </c>
      <c r="C16" s="51" t="s">
        <v>62</v>
      </c>
      <c r="D16" s="50">
        <v>95</v>
      </c>
      <c r="E16" s="50">
        <v>93</v>
      </c>
      <c r="F16" s="50">
        <v>97</v>
      </c>
      <c r="G16" s="50">
        <v>96</v>
      </c>
      <c r="H16" s="48">
        <v>381</v>
      </c>
    </row>
    <row r="17" spans="1:8" ht="15.75">
      <c r="A17" s="18">
        <v>10</v>
      </c>
      <c r="B17" s="51" t="s">
        <v>239</v>
      </c>
      <c r="C17" s="51" t="s">
        <v>70</v>
      </c>
      <c r="D17" s="50">
        <v>95</v>
      </c>
      <c r="E17" s="50">
        <v>94</v>
      </c>
      <c r="F17" s="50">
        <v>96</v>
      </c>
      <c r="G17" s="50">
        <v>96</v>
      </c>
      <c r="H17" s="48">
        <v>381</v>
      </c>
    </row>
    <row r="18" spans="1:8" ht="15.75">
      <c r="A18" s="18">
        <v>11</v>
      </c>
      <c r="B18" s="62" t="s">
        <v>240</v>
      </c>
      <c r="C18" s="62" t="s">
        <v>229</v>
      </c>
      <c r="D18" s="65">
        <v>94</v>
      </c>
      <c r="E18" s="65">
        <v>93</v>
      </c>
      <c r="F18" s="65">
        <v>97</v>
      </c>
      <c r="G18" s="65">
        <v>96</v>
      </c>
      <c r="H18" s="84">
        <v>380</v>
      </c>
    </row>
    <row r="19" spans="1:8" ht="15.75">
      <c r="A19" s="18">
        <v>12</v>
      </c>
      <c r="B19" s="49" t="s">
        <v>241</v>
      </c>
      <c r="C19" s="49" t="s">
        <v>242</v>
      </c>
      <c r="D19" s="50">
        <v>98</v>
      </c>
      <c r="E19" s="50">
        <v>94</v>
      </c>
      <c r="F19" s="50">
        <v>93</v>
      </c>
      <c r="G19" s="50">
        <v>94</v>
      </c>
      <c r="H19" s="48">
        <v>379</v>
      </c>
    </row>
    <row r="20" spans="1:8" ht="15.75">
      <c r="A20" s="18">
        <v>13</v>
      </c>
      <c r="B20" s="51" t="s">
        <v>243</v>
      </c>
      <c r="C20" s="51" t="s">
        <v>231</v>
      </c>
      <c r="D20" s="50">
        <v>93</v>
      </c>
      <c r="E20" s="50">
        <v>94</v>
      </c>
      <c r="F20" s="50">
        <v>95</v>
      </c>
      <c r="G20" s="50">
        <v>94</v>
      </c>
      <c r="H20" s="48">
        <v>376</v>
      </c>
    </row>
    <row r="21" spans="1:8" ht="15.75">
      <c r="A21" s="18">
        <v>14</v>
      </c>
      <c r="B21" s="51" t="s">
        <v>244</v>
      </c>
      <c r="C21" s="51" t="s">
        <v>245</v>
      </c>
      <c r="D21" s="50">
        <v>95</v>
      </c>
      <c r="E21" s="50">
        <v>96</v>
      </c>
      <c r="F21" s="50">
        <v>91</v>
      </c>
      <c r="G21" s="50">
        <v>94</v>
      </c>
      <c r="H21" s="48">
        <v>376</v>
      </c>
    </row>
    <row r="22" spans="1:8" ht="15.75">
      <c r="A22" s="18">
        <v>15</v>
      </c>
      <c r="B22" s="51" t="s">
        <v>246</v>
      </c>
      <c r="C22" s="51" t="s">
        <v>77</v>
      </c>
      <c r="D22" s="50">
        <v>91</v>
      </c>
      <c r="E22" s="50">
        <v>93</v>
      </c>
      <c r="F22" s="50">
        <v>94</v>
      </c>
      <c r="G22" s="50">
        <v>97</v>
      </c>
      <c r="H22" s="48">
        <v>375</v>
      </c>
    </row>
    <row r="23" spans="1:8" ht="15.75">
      <c r="A23" s="18">
        <v>16</v>
      </c>
      <c r="B23" s="51" t="s">
        <v>247</v>
      </c>
      <c r="C23" s="49" t="s">
        <v>7</v>
      </c>
      <c r="D23" s="50">
        <v>93</v>
      </c>
      <c r="E23" s="50">
        <v>94</v>
      </c>
      <c r="F23" s="50">
        <v>95</v>
      </c>
      <c r="G23" s="50">
        <v>93</v>
      </c>
      <c r="H23" s="48">
        <v>375</v>
      </c>
    </row>
    <row r="24" spans="1:8" ht="15.75">
      <c r="A24" s="18">
        <v>17</v>
      </c>
      <c r="B24" s="51" t="s">
        <v>248</v>
      </c>
      <c r="C24" s="51" t="s">
        <v>249</v>
      </c>
      <c r="D24" s="50">
        <v>90</v>
      </c>
      <c r="E24" s="50">
        <v>95</v>
      </c>
      <c r="F24" s="50">
        <v>94</v>
      </c>
      <c r="G24" s="50">
        <v>95</v>
      </c>
      <c r="H24" s="48">
        <v>374</v>
      </c>
    </row>
    <row r="25" spans="1:8" ht="15.75">
      <c r="A25" s="18">
        <v>18</v>
      </c>
      <c r="B25" s="51" t="s">
        <v>250</v>
      </c>
      <c r="C25" s="51" t="s">
        <v>176</v>
      </c>
      <c r="D25" s="50">
        <v>94</v>
      </c>
      <c r="E25" s="50">
        <v>92</v>
      </c>
      <c r="F25" s="50">
        <v>94</v>
      </c>
      <c r="G25" s="50">
        <v>94</v>
      </c>
      <c r="H25" s="48">
        <v>374</v>
      </c>
    </row>
    <row r="26" spans="1:8" ht="15.75">
      <c r="A26" s="18">
        <v>19</v>
      </c>
      <c r="B26" s="51" t="s">
        <v>251</v>
      </c>
      <c r="C26" s="51" t="s">
        <v>242</v>
      </c>
      <c r="D26" s="50">
        <v>93</v>
      </c>
      <c r="E26" s="50">
        <v>91</v>
      </c>
      <c r="F26" s="50">
        <v>95</v>
      </c>
      <c r="G26" s="50">
        <v>94</v>
      </c>
      <c r="H26" s="48">
        <v>373</v>
      </c>
    </row>
    <row r="27" spans="1:8" ht="15.75">
      <c r="A27" s="18">
        <v>20</v>
      </c>
      <c r="B27" s="51" t="s">
        <v>252</v>
      </c>
      <c r="C27" s="51" t="s">
        <v>249</v>
      </c>
      <c r="D27" s="50">
        <v>92</v>
      </c>
      <c r="E27" s="50">
        <v>93</v>
      </c>
      <c r="F27" s="50">
        <v>92</v>
      </c>
      <c r="G27" s="50">
        <v>94</v>
      </c>
      <c r="H27" s="48">
        <v>371</v>
      </c>
    </row>
    <row r="28" spans="1:8" ht="15.75">
      <c r="A28" s="18">
        <v>21</v>
      </c>
      <c r="B28" s="51" t="s">
        <v>253</v>
      </c>
      <c r="C28" s="51" t="s">
        <v>158</v>
      </c>
      <c r="D28" s="50">
        <v>94</v>
      </c>
      <c r="E28" s="50">
        <v>91</v>
      </c>
      <c r="F28" s="50">
        <v>95</v>
      </c>
      <c r="G28" s="50">
        <v>91</v>
      </c>
      <c r="H28" s="48">
        <v>371</v>
      </c>
    </row>
    <row r="29" spans="1:8" ht="15.75">
      <c r="A29" s="18">
        <v>22</v>
      </c>
      <c r="B29" s="51" t="s">
        <v>254</v>
      </c>
      <c r="C29" s="51" t="s">
        <v>11</v>
      </c>
      <c r="D29" s="50">
        <v>94</v>
      </c>
      <c r="E29" s="50">
        <v>95</v>
      </c>
      <c r="F29" s="50">
        <v>91</v>
      </c>
      <c r="G29" s="50">
        <v>91</v>
      </c>
      <c r="H29" s="48">
        <v>371</v>
      </c>
    </row>
    <row r="30" spans="1:8" ht="15.75">
      <c r="A30" s="18">
        <v>23</v>
      </c>
      <c r="B30" s="49" t="s">
        <v>255</v>
      </c>
      <c r="C30" s="49" t="s">
        <v>75</v>
      </c>
      <c r="D30" s="50">
        <v>91</v>
      </c>
      <c r="E30" s="50">
        <v>93</v>
      </c>
      <c r="F30" s="50">
        <v>90</v>
      </c>
      <c r="G30" s="50">
        <v>95</v>
      </c>
      <c r="H30" s="48">
        <v>369</v>
      </c>
    </row>
    <row r="31" spans="1:8" ht="15.75">
      <c r="A31" s="18">
        <v>24</v>
      </c>
      <c r="B31" s="51" t="s">
        <v>256</v>
      </c>
      <c r="C31" s="49" t="s">
        <v>242</v>
      </c>
      <c r="D31" s="50">
        <v>96</v>
      </c>
      <c r="E31" s="50">
        <v>88</v>
      </c>
      <c r="F31" s="50">
        <v>91</v>
      </c>
      <c r="G31" s="50">
        <v>93</v>
      </c>
      <c r="H31" s="48">
        <v>368</v>
      </c>
    </row>
    <row r="32" spans="1:8" ht="15.75">
      <c r="A32" s="18">
        <v>25</v>
      </c>
      <c r="B32" s="51" t="s">
        <v>257</v>
      </c>
      <c r="C32" s="51" t="s">
        <v>66</v>
      </c>
      <c r="D32" s="50">
        <v>95</v>
      </c>
      <c r="E32" s="50">
        <v>92</v>
      </c>
      <c r="F32" s="50">
        <v>90</v>
      </c>
      <c r="G32" s="50">
        <v>91</v>
      </c>
      <c r="H32" s="48">
        <v>368</v>
      </c>
    </row>
    <row r="33" spans="1:8" ht="15.75">
      <c r="A33" s="18">
        <v>26</v>
      </c>
      <c r="B33" s="51" t="s">
        <v>258</v>
      </c>
      <c r="C33" s="49" t="s">
        <v>11</v>
      </c>
      <c r="D33" s="50">
        <v>91</v>
      </c>
      <c r="E33" s="50">
        <v>94</v>
      </c>
      <c r="F33" s="50">
        <v>89</v>
      </c>
      <c r="G33" s="50">
        <v>92</v>
      </c>
      <c r="H33" s="48">
        <v>366</v>
      </c>
    </row>
    <row r="34" spans="1:8" ht="15.75">
      <c r="A34" s="18">
        <v>27</v>
      </c>
      <c r="B34" s="51" t="s">
        <v>259</v>
      </c>
      <c r="C34" s="49" t="s">
        <v>190</v>
      </c>
      <c r="D34" s="50">
        <v>88</v>
      </c>
      <c r="E34" s="50">
        <v>95</v>
      </c>
      <c r="F34" s="50">
        <v>89</v>
      </c>
      <c r="G34" s="50">
        <v>89</v>
      </c>
      <c r="H34" s="48">
        <v>361</v>
      </c>
    </row>
    <row r="35" spans="1:8" ht="15.75">
      <c r="A35" s="18">
        <v>28</v>
      </c>
      <c r="B35" s="51" t="s">
        <v>260</v>
      </c>
      <c r="C35" s="51" t="s">
        <v>86</v>
      </c>
      <c r="D35" s="50">
        <v>86</v>
      </c>
      <c r="E35" s="50">
        <v>91</v>
      </c>
      <c r="F35" s="50">
        <v>93</v>
      </c>
      <c r="G35" s="50">
        <v>90</v>
      </c>
      <c r="H35" s="48">
        <v>360</v>
      </c>
    </row>
    <row r="36" spans="1:8" ht="15.75">
      <c r="A36" s="18">
        <v>29</v>
      </c>
      <c r="B36" s="51" t="s">
        <v>261</v>
      </c>
      <c r="C36" s="51" t="s">
        <v>52</v>
      </c>
      <c r="D36" s="50">
        <v>89</v>
      </c>
      <c r="E36" s="50">
        <v>90</v>
      </c>
      <c r="F36" s="50">
        <v>91</v>
      </c>
      <c r="G36" s="50">
        <v>90</v>
      </c>
      <c r="H36" s="48">
        <v>360</v>
      </c>
    </row>
    <row r="37" spans="1:8" ht="15.75">
      <c r="A37" s="18">
        <v>30</v>
      </c>
      <c r="B37" s="51" t="s">
        <v>262</v>
      </c>
      <c r="C37" s="51" t="s">
        <v>86</v>
      </c>
      <c r="D37" s="50">
        <v>85</v>
      </c>
      <c r="E37" s="50">
        <v>91</v>
      </c>
      <c r="F37" s="50">
        <v>92</v>
      </c>
      <c r="G37" s="50">
        <v>91</v>
      </c>
      <c r="H37" s="48">
        <v>359</v>
      </c>
    </row>
    <row r="38" spans="1:8" ht="15.75">
      <c r="A38" s="18">
        <v>31</v>
      </c>
      <c r="B38" s="49" t="s">
        <v>263</v>
      </c>
      <c r="C38" s="49" t="s">
        <v>101</v>
      </c>
      <c r="D38" s="50">
        <v>91</v>
      </c>
      <c r="E38" s="50">
        <v>85</v>
      </c>
      <c r="F38" s="50">
        <v>91</v>
      </c>
      <c r="G38" s="50">
        <v>86</v>
      </c>
      <c r="H38" s="48">
        <v>353</v>
      </c>
    </row>
    <row r="39" spans="1:8" ht="15.75">
      <c r="A39" s="18">
        <v>32</v>
      </c>
      <c r="B39" s="51" t="s">
        <v>264</v>
      </c>
      <c r="C39" s="51" t="s">
        <v>158</v>
      </c>
      <c r="D39" s="50">
        <v>90</v>
      </c>
      <c r="E39" s="50">
        <v>85</v>
      </c>
      <c r="F39" s="50">
        <v>89</v>
      </c>
      <c r="G39" s="50">
        <v>88</v>
      </c>
      <c r="H39" s="48">
        <v>352</v>
      </c>
    </row>
    <row r="40" spans="1:8" ht="15.75">
      <c r="A40" s="18">
        <v>33</v>
      </c>
      <c r="B40" s="51" t="s">
        <v>265</v>
      </c>
      <c r="C40" s="51" t="s">
        <v>86</v>
      </c>
      <c r="D40" s="50">
        <v>87</v>
      </c>
      <c r="E40" s="50">
        <v>83</v>
      </c>
      <c r="F40" s="50">
        <v>86</v>
      </c>
      <c r="G40" s="50">
        <v>91</v>
      </c>
      <c r="H40" s="48">
        <v>347</v>
      </c>
    </row>
    <row r="41" spans="1:8" ht="15.75">
      <c r="A41" s="18">
        <v>34</v>
      </c>
      <c r="B41" s="51" t="s">
        <v>266</v>
      </c>
      <c r="C41" s="51" t="s">
        <v>52</v>
      </c>
      <c r="D41" s="50">
        <v>81</v>
      </c>
      <c r="E41" s="50">
        <v>82</v>
      </c>
      <c r="F41" s="50">
        <v>87</v>
      </c>
      <c r="G41" s="50">
        <v>86</v>
      </c>
      <c r="H41" s="48">
        <v>336</v>
      </c>
    </row>
    <row r="42" spans="1:8" s="89" customFormat="1" ht="15.75">
      <c r="A42" s="21">
        <v>35</v>
      </c>
      <c r="B42" s="52" t="s">
        <v>267</v>
      </c>
      <c r="C42" s="52" t="s">
        <v>141</v>
      </c>
      <c r="D42" s="54">
        <v>73</v>
      </c>
      <c r="E42" s="54">
        <v>76</v>
      </c>
      <c r="F42" s="54">
        <v>78</v>
      </c>
      <c r="G42" s="54">
        <v>79</v>
      </c>
      <c r="H42" s="55">
        <v>306</v>
      </c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sheetProtection/>
  <mergeCells count="4">
    <mergeCell ref="A1:H1"/>
    <mergeCell ref="A2:H2"/>
    <mergeCell ref="A3:H3"/>
    <mergeCell ref="A5:H6"/>
  </mergeCells>
  <printOptions/>
  <pageMargins left="1.1811023622047245" right="0.5905511811023623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73" zoomScaleNormal="73" workbookViewId="0" topLeftCell="A1">
      <selection activeCell="A1" sqref="A1:H1"/>
    </sheetView>
  </sheetViews>
  <sheetFormatPr defaultColWidth="9.00390625" defaultRowHeight="15.75"/>
  <cols>
    <col min="1" max="1" width="5.625" style="9" customWidth="1"/>
    <col min="2" max="3" width="22.50390625" style="9" customWidth="1"/>
    <col min="4" max="8" width="5.125" style="9" customWidth="1"/>
    <col min="9" max="16384" width="9.00390625" style="9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73" t="s">
        <v>268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11" t="s">
        <v>45</v>
      </c>
      <c r="B7" s="12" t="s">
        <v>226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</row>
    <row r="8" spans="1:8" s="14" customFormat="1" ht="15.75">
      <c r="A8" s="13">
        <v>1</v>
      </c>
      <c r="B8" s="41" t="s">
        <v>269</v>
      </c>
      <c r="C8" s="41" t="s">
        <v>51</v>
      </c>
      <c r="D8" s="42">
        <v>97</v>
      </c>
      <c r="E8" s="42">
        <v>99</v>
      </c>
      <c r="F8" s="42">
        <v>98</v>
      </c>
      <c r="G8" s="42">
        <v>98</v>
      </c>
      <c r="H8" s="42">
        <v>392</v>
      </c>
    </row>
    <row r="9" spans="1:8" s="16" customFormat="1" ht="15">
      <c r="A9" s="15">
        <v>2</v>
      </c>
      <c r="B9" s="43" t="s">
        <v>270</v>
      </c>
      <c r="C9" s="43" t="s">
        <v>101</v>
      </c>
      <c r="D9" s="45">
        <v>97</v>
      </c>
      <c r="E9" s="45">
        <v>98</v>
      </c>
      <c r="F9" s="45">
        <v>95</v>
      </c>
      <c r="G9" s="45">
        <v>99</v>
      </c>
      <c r="H9" s="45">
        <v>389</v>
      </c>
    </row>
    <row r="10" spans="1:8" s="14" customFormat="1" ht="15.75">
      <c r="A10" s="17">
        <v>3</v>
      </c>
      <c r="B10" s="47" t="s">
        <v>271</v>
      </c>
      <c r="C10" s="47" t="s">
        <v>53</v>
      </c>
      <c r="D10" s="48">
        <v>95</v>
      </c>
      <c r="E10" s="48">
        <v>97</v>
      </c>
      <c r="F10" s="48">
        <v>99</v>
      </c>
      <c r="G10" s="48">
        <v>97</v>
      </c>
      <c r="H10" s="48">
        <v>388</v>
      </c>
    </row>
    <row r="11" spans="1:8" ht="15.75">
      <c r="A11" s="18">
        <v>4</v>
      </c>
      <c r="B11" s="51" t="s">
        <v>272</v>
      </c>
      <c r="C11" s="51" t="s">
        <v>51</v>
      </c>
      <c r="D11" s="50">
        <v>95</v>
      </c>
      <c r="E11" s="50">
        <v>97</v>
      </c>
      <c r="F11" s="50">
        <v>95</v>
      </c>
      <c r="G11" s="50">
        <v>97</v>
      </c>
      <c r="H11" s="48">
        <v>384</v>
      </c>
    </row>
    <row r="12" spans="1:8" ht="15.75">
      <c r="A12" s="18">
        <v>5</v>
      </c>
      <c r="B12" s="51" t="s">
        <v>273</v>
      </c>
      <c r="C12" s="51" t="s">
        <v>101</v>
      </c>
      <c r="D12" s="50">
        <v>95</v>
      </c>
      <c r="E12" s="50">
        <v>99</v>
      </c>
      <c r="F12" s="50">
        <v>95</v>
      </c>
      <c r="G12" s="50">
        <v>95</v>
      </c>
      <c r="H12" s="48">
        <v>384</v>
      </c>
    </row>
    <row r="13" spans="1:8" ht="15.75">
      <c r="A13" s="18">
        <v>6</v>
      </c>
      <c r="B13" s="51" t="s">
        <v>274</v>
      </c>
      <c r="C13" s="49" t="s">
        <v>91</v>
      </c>
      <c r="D13" s="50">
        <v>99</v>
      </c>
      <c r="E13" s="50">
        <v>93</v>
      </c>
      <c r="F13" s="50">
        <v>97</v>
      </c>
      <c r="G13" s="50">
        <v>94</v>
      </c>
      <c r="H13" s="48">
        <v>383</v>
      </c>
    </row>
    <row r="14" spans="1:8" ht="15.75">
      <c r="A14" s="18">
        <v>7</v>
      </c>
      <c r="B14" s="49" t="s">
        <v>275</v>
      </c>
      <c r="C14" s="49" t="s">
        <v>70</v>
      </c>
      <c r="D14" s="50">
        <v>96</v>
      </c>
      <c r="E14" s="50">
        <v>93</v>
      </c>
      <c r="F14" s="50">
        <v>93</v>
      </c>
      <c r="G14" s="50">
        <v>93</v>
      </c>
      <c r="H14" s="48">
        <v>375</v>
      </c>
    </row>
    <row r="15" spans="1:8" ht="15.75">
      <c r="A15" s="18">
        <v>8</v>
      </c>
      <c r="B15" s="62" t="s">
        <v>276</v>
      </c>
      <c r="C15" s="62" t="s">
        <v>277</v>
      </c>
      <c r="D15" s="65">
        <v>95</v>
      </c>
      <c r="E15" s="65">
        <v>88</v>
      </c>
      <c r="F15" s="65">
        <v>95</v>
      </c>
      <c r="G15" s="65">
        <v>94</v>
      </c>
      <c r="H15" s="84">
        <v>372</v>
      </c>
    </row>
    <row r="16" spans="1:8" ht="15.75">
      <c r="A16" s="18">
        <v>9</v>
      </c>
      <c r="B16" s="51" t="s">
        <v>278</v>
      </c>
      <c r="C16" s="49" t="s">
        <v>66</v>
      </c>
      <c r="D16" s="50">
        <v>94</v>
      </c>
      <c r="E16" s="50">
        <v>94</v>
      </c>
      <c r="F16" s="50">
        <v>93</v>
      </c>
      <c r="G16" s="50">
        <v>90</v>
      </c>
      <c r="H16" s="48">
        <v>371</v>
      </c>
    </row>
    <row r="17" spans="1:8" ht="15.75">
      <c r="A17" s="18">
        <v>10</v>
      </c>
      <c r="B17" s="51" t="s">
        <v>279</v>
      </c>
      <c r="C17" s="51" t="s">
        <v>280</v>
      </c>
      <c r="D17" s="50">
        <v>91</v>
      </c>
      <c r="E17" s="50">
        <v>93</v>
      </c>
      <c r="F17" s="50">
        <v>93</v>
      </c>
      <c r="G17" s="50">
        <v>93</v>
      </c>
      <c r="H17" s="48">
        <v>370</v>
      </c>
    </row>
    <row r="18" spans="1:8" ht="15.75">
      <c r="A18" s="18">
        <v>11</v>
      </c>
      <c r="B18" s="51" t="s">
        <v>281</v>
      </c>
      <c r="C18" s="51" t="s">
        <v>64</v>
      </c>
      <c r="D18" s="50">
        <v>95</v>
      </c>
      <c r="E18" s="50">
        <v>91</v>
      </c>
      <c r="F18" s="50">
        <v>93</v>
      </c>
      <c r="G18" s="50">
        <v>91</v>
      </c>
      <c r="H18" s="48">
        <v>370</v>
      </c>
    </row>
    <row r="19" spans="1:8" ht="15.75">
      <c r="A19" s="18">
        <v>12</v>
      </c>
      <c r="B19" s="51" t="s">
        <v>282</v>
      </c>
      <c r="C19" s="49" t="s">
        <v>167</v>
      </c>
      <c r="D19" s="50">
        <v>96</v>
      </c>
      <c r="E19" s="50">
        <v>91</v>
      </c>
      <c r="F19" s="50">
        <v>93</v>
      </c>
      <c r="G19" s="50">
        <v>90</v>
      </c>
      <c r="H19" s="48">
        <v>370</v>
      </c>
    </row>
    <row r="20" spans="1:8" ht="15.75">
      <c r="A20" s="18">
        <v>13</v>
      </c>
      <c r="B20" s="49" t="s">
        <v>283</v>
      </c>
      <c r="C20" s="49" t="s">
        <v>249</v>
      </c>
      <c r="D20" s="50">
        <v>94</v>
      </c>
      <c r="E20" s="50">
        <v>90</v>
      </c>
      <c r="F20" s="50">
        <v>91</v>
      </c>
      <c r="G20" s="50">
        <v>94</v>
      </c>
      <c r="H20" s="48">
        <v>369</v>
      </c>
    </row>
    <row r="21" spans="1:8" ht="15.75">
      <c r="A21" s="21">
        <v>14</v>
      </c>
      <c r="B21" s="53" t="s">
        <v>284</v>
      </c>
      <c r="C21" s="53" t="s">
        <v>66</v>
      </c>
      <c r="D21" s="54">
        <v>87</v>
      </c>
      <c r="E21" s="54">
        <v>90</v>
      </c>
      <c r="F21" s="54">
        <v>90</v>
      </c>
      <c r="G21" s="54">
        <v>86</v>
      </c>
      <c r="H21" s="55">
        <v>353</v>
      </c>
    </row>
    <row r="22" spans="1:8" s="89" customFormat="1" ht="15.75">
      <c r="A22" s="18"/>
      <c r="B22" s="51"/>
      <c r="C22" s="51"/>
      <c r="D22" s="50"/>
      <c r="E22" s="50"/>
      <c r="F22" s="50"/>
      <c r="G22" s="50"/>
      <c r="H22" s="48"/>
    </row>
    <row r="23" spans="1:8" s="89" customFormat="1" ht="15.75">
      <c r="A23" s="18"/>
      <c r="B23" s="51"/>
      <c r="C23" s="49"/>
      <c r="D23" s="50"/>
      <c r="E23" s="50"/>
      <c r="F23" s="50"/>
      <c r="G23" s="50"/>
      <c r="H23" s="48"/>
    </row>
    <row r="24" spans="1:8" s="89" customFormat="1" ht="15.75">
      <c r="A24" s="18"/>
      <c r="B24" s="51"/>
      <c r="C24" s="51"/>
      <c r="D24" s="50"/>
      <c r="E24" s="50"/>
      <c r="F24" s="50"/>
      <c r="G24" s="50"/>
      <c r="H24" s="48"/>
    </row>
    <row r="25" spans="1:8" s="89" customFormat="1" ht="15.75">
      <c r="A25" s="18"/>
      <c r="B25" s="51"/>
      <c r="C25" s="51"/>
      <c r="D25" s="50"/>
      <c r="E25" s="50"/>
      <c r="F25" s="50"/>
      <c r="G25" s="50"/>
      <c r="H25" s="48"/>
    </row>
    <row r="26" spans="1:8" s="89" customFormat="1" ht="15.75">
      <c r="A26" s="18"/>
      <c r="B26" s="51"/>
      <c r="C26" s="51"/>
      <c r="D26" s="50"/>
      <c r="E26" s="50"/>
      <c r="F26" s="50"/>
      <c r="G26" s="50"/>
      <c r="H26" s="48"/>
    </row>
    <row r="27" spans="1:8" s="89" customFormat="1" ht="15.75">
      <c r="A27" s="18"/>
      <c r="B27" s="51"/>
      <c r="C27" s="51"/>
      <c r="D27" s="50"/>
      <c r="E27" s="50"/>
      <c r="F27" s="50"/>
      <c r="G27" s="50"/>
      <c r="H27" s="48"/>
    </row>
    <row r="28" spans="1:8" s="89" customFormat="1" ht="15.75">
      <c r="A28" s="18"/>
      <c r="B28" s="51"/>
      <c r="C28" s="51"/>
      <c r="D28" s="50"/>
      <c r="E28" s="50"/>
      <c r="F28" s="50"/>
      <c r="G28" s="50"/>
      <c r="H28" s="48"/>
    </row>
    <row r="29" spans="1:8" s="89" customFormat="1" ht="15.75">
      <c r="A29" s="18"/>
      <c r="B29" s="51"/>
      <c r="C29" s="51"/>
      <c r="D29" s="50"/>
      <c r="E29" s="50"/>
      <c r="F29" s="50"/>
      <c r="G29" s="50"/>
      <c r="H29" s="48"/>
    </row>
    <row r="30" spans="1:8" s="89" customFormat="1" ht="15.75">
      <c r="A30" s="18"/>
      <c r="B30" s="49"/>
      <c r="C30" s="49"/>
      <c r="D30" s="50"/>
      <c r="E30" s="50"/>
      <c r="F30" s="50"/>
      <c r="G30" s="50"/>
      <c r="H30" s="48"/>
    </row>
    <row r="31" spans="1:8" s="89" customFormat="1" ht="15.75">
      <c r="A31" s="18"/>
      <c r="B31" s="51"/>
      <c r="C31" s="49"/>
      <c r="D31" s="50"/>
      <c r="E31" s="50"/>
      <c r="F31" s="50"/>
      <c r="G31" s="50"/>
      <c r="H31" s="48"/>
    </row>
    <row r="32" spans="1:8" s="89" customFormat="1" ht="15.75">
      <c r="A32" s="18"/>
      <c r="B32" s="51"/>
      <c r="C32" s="51"/>
      <c r="D32" s="50"/>
      <c r="E32" s="50"/>
      <c r="F32" s="50"/>
      <c r="G32" s="50"/>
      <c r="H32" s="48"/>
    </row>
    <row r="33" spans="1:8" s="89" customFormat="1" ht="15.75">
      <c r="A33" s="18"/>
      <c r="B33" s="51"/>
      <c r="C33" s="49"/>
      <c r="D33" s="50"/>
      <c r="E33" s="50"/>
      <c r="F33" s="50"/>
      <c r="G33" s="50"/>
      <c r="H33" s="48"/>
    </row>
    <row r="34" spans="1:8" s="89" customFormat="1" ht="15.75">
      <c r="A34" s="18"/>
      <c r="B34" s="51"/>
      <c r="C34" s="49"/>
      <c r="D34" s="50"/>
      <c r="E34" s="50"/>
      <c r="F34" s="50"/>
      <c r="G34" s="50"/>
      <c r="H34" s="48"/>
    </row>
    <row r="35" spans="1:8" s="89" customFormat="1" ht="15.75">
      <c r="A35" s="18"/>
      <c r="B35" s="51"/>
      <c r="C35" s="51"/>
      <c r="D35" s="50"/>
      <c r="E35" s="50"/>
      <c r="F35" s="50"/>
      <c r="G35" s="50"/>
      <c r="H35" s="48"/>
    </row>
    <row r="36" spans="1:8" s="89" customFormat="1" ht="15.75">
      <c r="A36" s="18"/>
      <c r="B36" s="51"/>
      <c r="C36" s="51"/>
      <c r="D36" s="50"/>
      <c r="E36" s="50"/>
      <c r="F36" s="50"/>
      <c r="G36" s="50"/>
      <c r="H36" s="48"/>
    </row>
    <row r="37" spans="1:8" s="89" customFormat="1" ht="15.75">
      <c r="A37" s="18"/>
      <c r="B37" s="51"/>
      <c r="C37" s="51"/>
      <c r="D37" s="50"/>
      <c r="E37" s="50"/>
      <c r="F37" s="50"/>
      <c r="G37" s="50"/>
      <c r="H37" s="48"/>
    </row>
    <row r="38" spans="1:8" s="89" customFormat="1" ht="15.75">
      <c r="A38" s="18"/>
      <c r="B38" s="49"/>
      <c r="C38" s="49"/>
      <c r="D38" s="50"/>
      <c r="E38" s="50"/>
      <c r="F38" s="50"/>
      <c r="G38" s="50"/>
      <c r="H38" s="48"/>
    </row>
    <row r="39" spans="1:8" s="89" customFormat="1" ht="15.75">
      <c r="A39" s="18"/>
      <c r="B39" s="51"/>
      <c r="C39" s="51"/>
      <c r="D39" s="50"/>
      <c r="E39" s="50"/>
      <c r="F39" s="50"/>
      <c r="G39" s="50"/>
      <c r="H39" s="48"/>
    </row>
    <row r="40" spans="1:8" s="89" customFormat="1" ht="15.75">
      <c r="A40" s="18"/>
      <c r="B40" s="51"/>
      <c r="C40" s="51"/>
      <c r="D40" s="50"/>
      <c r="E40" s="50"/>
      <c r="F40" s="50"/>
      <c r="G40" s="50"/>
      <c r="H40" s="48"/>
    </row>
    <row r="41" spans="1:8" s="89" customFormat="1" ht="15.75">
      <c r="A41" s="18"/>
      <c r="B41" s="51"/>
      <c r="C41" s="51"/>
      <c r="D41" s="50"/>
      <c r="E41" s="50"/>
      <c r="F41" s="50"/>
      <c r="G41" s="50"/>
      <c r="H41" s="48"/>
    </row>
    <row r="42" spans="1:8" s="89" customFormat="1" ht="15.75">
      <c r="A42" s="18"/>
      <c r="B42" s="49"/>
      <c r="C42" s="49"/>
      <c r="D42" s="50"/>
      <c r="E42" s="50"/>
      <c r="F42" s="50"/>
      <c r="G42" s="50"/>
      <c r="H42" s="48"/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sheetProtection/>
  <mergeCells count="4">
    <mergeCell ref="A5:H6"/>
    <mergeCell ref="A1:H1"/>
    <mergeCell ref="A2:H2"/>
    <mergeCell ref="A3:H3"/>
  </mergeCells>
  <printOptions/>
  <pageMargins left="0.984251968503937" right="0.3937007874015748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2"/>
  <sheetViews>
    <sheetView showGridLines="0" zoomScale="68" zoomScaleNormal="68" workbookViewId="0" topLeftCell="A1">
      <selection activeCell="A1" sqref="A1:H1"/>
    </sheetView>
  </sheetViews>
  <sheetFormatPr defaultColWidth="9.00390625" defaultRowHeight="15.75"/>
  <cols>
    <col min="1" max="1" width="5.625" style="56" customWidth="1"/>
    <col min="2" max="2" width="6.625" style="56" customWidth="1"/>
    <col min="3" max="3" width="29.625" style="56" customWidth="1"/>
    <col min="4" max="6" width="6.625" style="56" customWidth="1"/>
    <col min="7" max="7" width="6.625" style="59" customWidth="1"/>
    <col min="8" max="8" width="6.625" style="56" customWidth="1"/>
    <col min="9" max="16384" width="9.00390625" style="56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57"/>
      <c r="B4" s="57"/>
      <c r="C4" s="57"/>
      <c r="D4" s="57"/>
      <c r="E4" s="57"/>
      <c r="F4" s="57"/>
      <c r="G4" s="58"/>
      <c r="H4" s="57"/>
    </row>
    <row r="5" spans="1:8" ht="19.5" customHeight="1">
      <c r="A5" s="173" t="s">
        <v>313</v>
      </c>
      <c r="B5" s="173"/>
      <c r="C5" s="173"/>
      <c r="D5" s="173"/>
      <c r="E5" s="173"/>
      <c r="F5" s="173"/>
      <c r="G5" s="173"/>
      <c r="H5" s="173"/>
    </row>
    <row r="6" spans="1:8" ht="12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26" t="s">
        <v>45</v>
      </c>
      <c r="B7" s="25"/>
      <c r="C7" s="25" t="s">
        <v>9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47</v>
      </c>
    </row>
    <row r="8" spans="1:8" s="60" customFormat="1" ht="15.75">
      <c r="A8" s="27">
        <v>1</v>
      </c>
      <c r="B8" s="28" t="s">
        <v>6</v>
      </c>
      <c r="C8" s="96" t="s">
        <v>229</v>
      </c>
      <c r="D8" s="96"/>
      <c r="E8" s="96"/>
      <c r="F8" s="96"/>
      <c r="G8" s="97"/>
      <c r="H8" s="96"/>
    </row>
    <row r="9" spans="1:8" s="60" customFormat="1" ht="15.75">
      <c r="A9" s="27"/>
      <c r="B9" s="28"/>
      <c r="C9" s="96"/>
      <c r="D9" s="97" t="str">
        <f>IF(C10="","","1. ser")</f>
        <v>1. ser</v>
      </c>
      <c r="E9" s="97" t="str">
        <f>IF(C10="","","2. ser")</f>
        <v>2. ser</v>
      </c>
      <c r="F9" s="97" t="str">
        <f>IF(C10="","","3. ser")</f>
        <v>3. ser</v>
      </c>
      <c r="G9" s="97" t="str">
        <f>IF(C10="","","4. ser")</f>
        <v>4. ser</v>
      </c>
      <c r="H9" s="97" t="str">
        <f>IF(C10="","","skupno")</f>
        <v>skupno</v>
      </c>
    </row>
    <row r="10" spans="1:8" s="60" customFormat="1" ht="15.75">
      <c r="A10" s="27"/>
      <c r="B10" s="28">
        <v>1</v>
      </c>
      <c r="C10" s="41" t="s">
        <v>235</v>
      </c>
      <c r="D10" s="42">
        <v>95</v>
      </c>
      <c r="E10" s="42">
        <v>100</v>
      </c>
      <c r="F10" s="42">
        <v>94</v>
      </c>
      <c r="G10" s="42">
        <v>95</v>
      </c>
      <c r="H10" s="97">
        <f>IF(C10="","",SUM(D10:G10))</f>
        <v>384</v>
      </c>
    </row>
    <row r="11" spans="1:8" s="60" customFormat="1" ht="15.75">
      <c r="A11" s="27"/>
      <c r="B11" s="28">
        <v>2</v>
      </c>
      <c r="C11" s="155" t="s">
        <v>240</v>
      </c>
      <c r="D11" s="156">
        <v>94</v>
      </c>
      <c r="E11" s="156">
        <v>93</v>
      </c>
      <c r="F11" s="156">
        <v>97</v>
      </c>
      <c r="G11" s="156">
        <v>96</v>
      </c>
      <c r="H11" s="97">
        <f>IF(C11="","",SUM(D11:G11))</f>
        <v>380</v>
      </c>
    </row>
    <row r="12" spans="1:8" s="60" customFormat="1" ht="15.75">
      <c r="A12" s="27"/>
      <c r="B12" s="28">
        <v>3</v>
      </c>
      <c r="C12" s="157" t="s">
        <v>228</v>
      </c>
      <c r="D12" s="97">
        <v>97</v>
      </c>
      <c r="E12" s="97">
        <v>99</v>
      </c>
      <c r="F12" s="97">
        <v>98</v>
      </c>
      <c r="G12" s="97">
        <v>98</v>
      </c>
      <c r="H12" s="97">
        <f>IF(C12="","",SUM(D12:G12))</f>
        <v>392</v>
      </c>
    </row>
    <row r="13" spans="1:8" ht="15.75">
      <c r="A13" s="27"/>
      <c r="B13" s="28"/>
      <c r="C13" s="96"/>
      <c r="D13" s="96"/>
      <c r="E13" s="96"/>
      <c r="F13" s="96"/>
      <c r="G13" s="97">
        <f>IF(C10="","",SUM(G10:G12))</f>
        <v>289</v>
      </c>
      <c r="H13" s="97">
        <f>IF(C10="","",SUM(H10:H12))</f>
        <v>1156</v>
      </c>
    </row>
    <row r="14" spans="1:8" ht="15.75" customHeight="1">
      <c r="A14" s="31"/>
      <c r="B14" s="32"/>
      <c r="C14" s="64"/>
      <c r="D14" s="64"/>
      <c r="E14" s="64"/>
      <c r="F14" s="64"/>
      <c r="G14" s="63"/>
      <c r="H14" s="64"/>
    </row>
    <row r="15" spans="1:8" ht="15.75">
      <c r="A15" s="34">
        <v>2</v>
      </c>
      <c r="B15" s="35" t="s">
        <v>6</v>
      </c>
      <c r="C15" s="99" t="s">
        <v>231</v>
      </c>
      <c r="D15" s="99"/>
      <c r="E15" s="99"/>
      <c r="F15" s="99"/>
      <c r="G15" s="100"/>
      <c r="H15" s="99"/>
    </row>
    <row r="16" spans="1:8" ht="15.75">
      <c r="A16" s="34"/>
      <c r="B16" s="35"/>
      <c r="C16" s="99"/>
      <c r="D16" s="100" t="str">
        <f>IF(C17="","","1. ser")</f>
        <v>1. ser</v>
      </c>
      <c r="E16" s="100" t="str">
        <f>IF(C17="","","2. ser")</f>
        <v>2. ser</v>
      </c>
      <c r="F16" s="100" t="str">
        <f>IF(C17="","","3. ser")</f>
        <v>3. ser</v>
      </c>
      <c r="G16" s="100" t="str">
        <f>IF(C17="","","4. ser")</f>
        <v>4. ser</v>
      </c>
      <c r="H16" s="100" t="str">
        <f>IF(C17="","","skupno")</f>
        <v>skupno</v>
      </c>
    </row>
    <row r="17" spans="1:8" ht="15.75">
      <c r="A17" s="34"/>
      <c r="B17" s="35">
        <v>1</v>
      </c>
      <c r="C17" s="44" t="s">
        <v>230</v>
      </c>
      <c r="D17" s="45">
        <v>95</v>
      </c>
      <c r="E17" s="45">
        <v>97</v>
      </c>
      <c r="F17" s="45">
        <v>98</v>
      </c>
      <c r="G17" s="45">
        <v>98</v>
      </c>
      <c r="H17" s="100">
        <f>IF(C17="","",SUM(D17:G17))</f>
        <v>388</v>
      </c>
    </row>
    <row r="18" spans="1:8" ht="15.75">
      <c r="A18" s="34"/>
      <c r="B18" s="35">
        <v>2</v>
      </c>
      <c r="C18" s="44" t="s">
        <v>236</v>
      </c>
      <c r="D18" s="45">
        <v>95</v>
      </c>
      <c r="E18" s="45">
        <v>98</v>
      </c>
      <c r="F18" s="45">
        <v>98</v>
      </c>
      <c r="G18" s="45">
        <v>93</v>
      </c>
      <c r="H18" s="100">
        <f>IF(C18="","",SUM(D18:G18))</f>
        <v>384</v>
      </c>
    </row>
    <row r="19" spans="1:8" ht="15.75">
      <c r="A19" s="34"/>
      <c r="B19" s="35">
        <v>3</v>
      </c>
      <c r="C19" s="44" t="s">
        <v>243</v>
      </c>
      <c r="D19" s="45">
        <v>93</v>
      </c>
      <c r="E19" s="45">
        <v>94</v>
      </c>
      <c r="F19" s="45">
        <v>95</v>
      </c>
      <c r="G19" s="45">
        <v>94</v>
      </c>
      <c r="H19" s="100">
        <f>IF(C19="","",SUM(D19:G19))</f>
        <v>376</v>
      </c>
    </row>
    <row r="20" spans="1:8" ht="15.75">
      <c r="A20" s="34"/>
      <c r="B20" s="35"/>
      <c r="C20" s="99"/>
      <c r="D20" s="99"/>
      <c r="E20" s="99"/>
      <c r="F20" s="99"/>
      <c r="G20" s="100">
        <f>IF(C17="","",SUM(G17:G19))</f>
        <v>285</v>
      </c>
      <c r="H20" s="100">
        <f>IF(C17="","",SUM(H17:H19))</f>
        <v>1148</v>
      </c>
    </row>
    <row r="21" spans="1:8" ht="15.75" customHeight="1">
      <c r="A21" s="31"/>
      <c r="B21" s="32"/>
      <c r="C21" s="64"/>
      <c r="D21" s="64"/>
      <c r="E21" s="64"/>
      <c r="F21" s="64"/>
      <c r="G21" s="63"/>
      <c r="H21" s="64"/>
    </row>
    <row r="22" spans="1:8" ht="15.75">
      <c r="A22" s="36">
        <v>3</v>
      </c>
      <c r="B22" s="37" t="s">
        <v>6</v>
      </c>
      <c r="C22" s="90" t="s">
        <v>101</v>
      </c>
      <c r="D22" s="90"/>
      <c r="E22" s="90"/>
      <c r="F22" s="90"/>
      <c r="G22" s="93"/>
      <c r="H22" s="90"/>
    </row>
    <row r="23" spans="1:8" ht="15.75">
      <c r="A23" s="36"/>
      <c r="B23" s="37"/>
      <c r="C23" s="90"/>
      <c r="D23" s="93" t="str">
        <f>IF(C24="","","1. ser")</f>
        <v>1. ser</v>
      </c>
      <c r="E23" s="93" t="str">
        <f>IF(C24="","","2. ser")</f>
        <v>2. ser</v>
      </c>
      <c r="F23" s="93" t="str">
        <f>IF(C24="","","3. ser")</f>
        <v>3. ser</v>
      </c>
      <c r="G23" s="93" t="str">
        <f>IF(C24="","","4. ser")</f>
        <v>4. ser</v>
      </c>
      <c r="H23" s="93" t="str">
        <f>IF(C24="","","skupno")</f>
        <v>skupno</v>
      </c>
    </row>
    <row r="24" spans="1:8" ht="15.75">
      <c r="A24" s="36"/>
      <c r="B24" s="37">
        <v>1</v>
      </c>
      <c r="C24" s="46" t="s">
        <v>263</v>
      </c>
      <c r="D24" s="48">
        <v>91</v>
      </c>
      <c r="E24" s="48">
        <v>85</v>
      </c>
      <c r="F24" s="48">
        <v>91</v>
      </c>
      <c r="G24" s="48">
        <v>86</v>
      </c>
      <c r="H24" s="93">
        <f>IF(C24="","",SUM(D24:G24))</f>
        <v>353</v>
      </c>
    </row>
    <row r="25" spans="1:8" ht="15.75">
      <c r="A25" s="36"/>
      <c r="B25" s="37">
        <v>2</v>
      </c>
      <c r="C25" s="46" t="s">
        <v>270</v>
      </c>
      <c r="D25" s="48">
        <v>97</v>
      </c>
      <c r="E25" s="48">
        <v>98</v>
      </c>
      <c r="F25" s="48">
        <v>95</v>
      </c>
      <c r="G25" s="48">
        <v>99</v>
      </c>
      <c r="H25" s="93">
        <f>IF(C25="","",SUM(D25:G25))</f>
        <v>389</v>
      </c>
    </row>
    <row r="26" spans="1:8" ht="15.75">
      <c r="A26" s="36"/>
      <c r="B26" s="37">
        <v>3</v>
      </c>
      <c r="C26" s="47" t="s">
        <v>273</v>
      </c>
      <c r="D26" s="48">
        <v>95</v>
      </c>
      <c r="E26" s="48">
        <v>99</v>
      </c>
      <c r="F26" s="48">
        <v>95</v>
      </c>
      <c r="G26" s="48">
        <v>95</v>
      </c>
      <c r="H26" s="93">
        <f>IF(C26="","",SUM(D26:G26))</f>
        <v>384</v>
      </c>
    </row>
    <row r="27" spans="1:8" ht="15.75">
      <c r="A27" s="36"/>
      <c r="B27" s="37"/>
      <c r="C27" s="90"/>
      <c r="D27" s="90"/>
      <c r="E27" s="90"/>
      <c r="F27" s="90"/>
      <c r="G27" s="93">
        <f>IF(C24="","",SUM(G24:G26))</f>
        <v>280</v>
      </c>
      <c r="H27" s="93">
        <f>IF(C24="","",SUM(H24:H26))</f>
        <v>1126</v>
      </c>
    </row>
    <row r="28" spans="1:8" ht="15.75" customHeight="1">
      <c r="A28" s="31"/>
      <c r="B28" s="32"/>
      <c r="C28" s="64"/>
      <c r="D28" s="64"/>
      <c r="E28" s="64"/>
      <c r="F28" s="64"/>
      <c r="G28" s="63"/>
      <c r="H28" s="64"/>
    </row>
    <row r="29" spans="1:8" ht="15.75">
      <c r="A29" s="31">
        <v>4</v>
      </c>
      <c r="B29" s="33" t="s">
        <v>6</v>
      </c>
      <c r="C29" s="90" t="s">
        <v>11</v>
      </c>
      <c r="D29" s="64"/>
      <c r="E29" s="64"/>
      <c r="F29" s="64"/>
      <c r="G29" s="63"/>
      <c r="H29" s="64"/>
    </row>
    <row r="30" spans="1:8" ht="15.75">
      <c r="A30" s="31"/>
      <c r="B30" s="33"/>
      <c r="C30" s="64"/>
      <c r="D30" s="63" t="str">
        <f>IF(C31="","","1. ser")</f>
        <v>1. ser</v>
      </c>
      <c r="E30" s="63" t="str">
        <f>IF(C31="","","2. ser")</f>
        <v>2. ser</v>
      </c>
      <c r="F30" s="63" t="str">
        <f>IF(C31="","","3. ser")</f>
        <v>3. ser</v>
      </c>
      <c r="G30" s="63" t="str">
        <f>IF(C31="","","4. ser")</f>
        <v>4. ser</v>
      </c>
      <c r="H30" s="63" t="str">
        <f>IF(C31="","","skupno")</f>
        <v>skupno</v>
      </c>
    </row>
    <row r="31" spans="1:8" ht="15.75">
      <c r="A31" s="31"/>
      <c r="B31" s="33">
        <v>1</v>
      </c>
      <c r="C31" s="51" t="s">
        <v>234</v>
      </c>
      <c r="D31" s="50">
        <v>96</v>
      </c>
      <c r="E31" s="50">
        <v>95</v>
      </c>
      <c r="F31" s="50">
        <v>97</v>
      </c>
      <c r="G31" s="50">
        <v>97</v>
      </c>
      <c r="H31" s="63">
        <f>IF(C31="","",SUM(D31:G31))</f>
        <v>385</v>
      </c>
    </row>
    <row r="32" spans="1:8" ht="15.75">
      <c r="A32" s="31"/>
      <c r="B32" s="33">
        <v>2</v>
      </c>
      <c r="C32" s="51" t="s">
        <v>254</v>
      </c>
      <c r="D32" s="50">
        <v>94</v>
      </c>
      <c r="E32" s="50">
        <v>95</v>
      </c>
      <c r="F32" s="50">
        <v>91</v>
      </c>
      <c r="G32" s="50">
        <v>91</v>
      </c>
      <c r="H32" s="63">
        <f>IF(C32="","",SUM(D32:G32))</f>
        <v>371</v>
      </c>
    </row>
    <row r="33" spans="1:8" ht="15.75">
      <c r="A33" s="31"/>
      <c r="B33" s="33">
        <v>3</v>
      </c>
      <c r="C33" s="51" t="s">
        <v>258</v>
      </c>
      <c r="D33" s="50">
        <v>91</v>
      </c>
      <c r="E33" s="50">
        <v>94</v>
      </c>
      <c r="F33" s="50">
        <v>89</v>
      </c>
      <c r="G33" s="50">
        <v>92</v>
      </c>
      <c r="H33" s="63">
        <f>IF(C33="","",SUM(D33:G33))</f>
        <v>366</v>
      </c>
    </row>
    <row r="34" spans="1:8" ht="15.75">
      <c r="A34" s="31"/>
      <c r="B34" s="33"/>
      <c r="C34" s="64"/>
      <c r="D34" s="64"/>
      <c r="E34" s="64"/>
      <c r="F34" s="64"/>
      <c r="G34" s="63">
        <f>IF(C31="","",SUM(G31:G33))</f>
        <v>280</v>
      </c>
      <c r="H34" s="93">
        <f>IF(C31="","",SUM(H31:H33))</f>
        <v>1122</v>
      </c>
    </row>
    <row r="35" spans="1:8" ht="15.75" customHeight="1">
      <c r="A35" s="31"/>
      <c r="B35" s="32"/>
      <c r="C35" s="64"/>
      <c r="D35" s="64"/>
      <c r="E35" s="64"/>
      <c r="F35" s="64"/>
      <c r="G35" s="63"/>
      <c r="H35" s="64"/>
    </row>
    <row r="36" spans="1:8" ht="15.75">
      <c r="A36" s="31">
        <v>5</v>
      </c>
      <c r="B36" s="33" t="s">
        <v>6</v>
      </c>
      <c r="C36" s="90" t="s">
        <v>242</v>
      </c>
      <c r="D36" s="64"/>
      <c r="E36" s="64"/>
      <c r="F36" s="64"/>
      <c r="G36" s="63"/>
      <c r="H36" s="64"/>
    </row>
    <row r="37" spans="1:8" ht="15.75">
      <c r="A37" s="31"/>
      <c r="B37" s="33"/>
      <c r="C37" s="64"/>
      <c r="D37" s="63" t="str">
        <f>IF(C38="","","1. ser")</f>
        <v>1. ser</v>
      </c>
      <c r="E37" s="63" t="str">
        <f>IF(C38="","","2. ser")</f>
        <v>2. ser</v>
      </c>
      <c r="F37" s="63" t="str">
        <f>IF(C38="","","3. ser")</f>
        <v>3. ser</v>
      </c>
      <c r="G37" s="63" t="str">
        <f>IF(C38="","","4. ser")</f>
        <v>4. ser</v>
      </c>
      <c r="H37" s="63" t="str">
        <f>IF(C38="","","skupno")</f>
        <v>skupno</v>
      </c>
    </row>
    <row r="38" spans="1:8" ht="15.75">
      <c r="A38" s="31"/>
      <c r="B38" s="33">
        <v>1</v>
      </c>
      <c r="C38" s="49" t="s">
        <v>241</v>
      </c>
      <c r="D38" s="50">
        <v>98</v>
      </c>
      <c r="E38" s="50">
        <v>94</v>
      </c>
      <c r="F38" s="50">
        <v>93</v>
      </c>
      <c r="G38" s="50">
        <v>94</v>
      </c>
      <c r="H38" s="63">
        <f>IF(C38="","",SUM(D38:G38))</f>
        <v>379</v>
      </c>
    </row>
    <row r="39" spans="1:8" ht="15.75">
      <c r="A39" s="31"/>
      <c r="B39" s="33">
        <v>2</v>
      </c>
      <c r="C39" s="51" t="s">
        <v>251</v>
      </c>
      <c r="D39" s="50">
        <v>93</v>
      </c>
      <c r="E39" s="50">
        <v>91</v>
      </c>
      <c r="F39" s="50">
        <v>95</v>
      </c>
      <c r="G39" s="50">
        <v>94</v>
      </c>
      <c r="H39" s="63">
        <f>IF(C39="","",SUM(D39:G39))</f>
        <v>373</v>
      </c>
    </row>
    <row r="40" spans="1:8" ht="15.75">
      <c r="A40" s="31"/>
      <c r="B40" s="33">
        <v>3</v>
      </c>
      <c r="C40" s="51" t="s">
        <v>256</v>
      </c>
      <c r="D40" s="50">
        <v>96</v>
      </c>
      <c r="E40" s="50">
        <v>88</v>
      </c>
      <c r="F40" s="50">
        <v>91</v>
      </c>
      <c r="G40" s="50">
        <v>93</v>
      </c>
      <c r="H40" s="63">
        <f>IF(C40="","",SUM(D40:G40))</f>
        <v>368</v>
      </c>
    </row>
    <row r="41" spans="1:8" ht="15.75">
      <c r="A41" s="31"/>
      <c r="B41" s="33"/>
      <c r="C41" s="64"/>
      <c r="D41" s="64"/>
      <c r="E41" s="64"/>
      <c r="F41" s="64"/>
      <c r="G41" s="63">
        <f>IF(C38="","",SUM(G38:G40))</f>
        <v>281</v>
      </c>
      <c r="H41" s="93">
        <f>IF(C38="","",SUM(H38:H40))</f>
        <v>1120</v>
      </c>
    </row>
    <row r="42" spans="1:8" ht="15.75" customHeight="1">
      <c r="A42" s="31"/>
      <c r="B42" s="32"/>
      <c r="C42" s="64"/>
      <c r="D42" s="64"/>
      <c r="E42" s="64"/>
      <c r="F42" s="64"/>
      <c r="G42" s="63"/>
      <c r="H42" s="64"/>
    </row>
    <row r="43" spans="1:8" ht="15.75" customHeight="1">
      <c r="A43" s="31">
        <v>6</v>
      </c>
      <c r="B43" s="33" t="s">
        <v>6</v>
      </c>
      <c r="C43" s="90" t="s">
        <v>249</v>
      </c>
      <c r="D43" s="64"/>
      <c r="E43" s="64"/>
      <c r="F43" s="64"/>
      <c r="G43" s="63"/>
      <c r="H43" s="64"/>
    </row>
    <row r="44" spans="1:8" ht="15.75">
      <c r="A44" s="31"/>
      <c r="B44" s="33"/>
      <c r="C44" s="64"/>
      <c r="D44" s="63" t="str">
        <f>IF(C45="","","1. ser")</f>
        <v>1. ser</v>
      </c>
      <c r="E44" s="63" t="str">
        <f>IF(C45="","","2. ser")</f>
        <v>2. ser</v>
      </c>
      <c r="F44" s="63" t="str">
        <f>IF(C45="","","3. ser")</f>
        <v>3. ser</v>
      </c>
      <c r="G44" s="63" t="str">
        <f>IF(C45="","","4. ser")</f>
        <v>4. ser</v>
      </c>
      <c r="H44" s="63" t="str">
        <f>IF(C45="","","skupno")</f>
        <v>skupno</v>
      </c>
    </row>
    <row r="45" spans="1:8" ht="15.75">
      <c r="A45" s="31"/>
      <c r="B45" s="33">
        <v>1</v>
      </c>
      <c r="C45" s="51" t="s">
        <v>248</v>
      </c>
      <c r="D45" s="50">
        <v>90</v>
      </c>
      <c r="E45" s="50">
        <v>95</v>
      </c>
      <c r="F45" s="50">
        <v>94</v>
      </c>
      <c r="G45" s="50">
        <v>95</v>
      </c>
      <c r="H45" s="63">
        <f>IF(C45="","",SUM(D45:G45))</f>
        <v>374</v>
      </c>
    </row>
    <row r="46" spans="1:8" ht="15.75">
      <c r="A46" s="31"/>
      <c r="B46" s="33">
        <v>2</v>
      </c>
      <c r="C46" s="51" t="s">
        <v>252</v>
      </c>
      <c r="D46" s="50">
        <v>92</v>
      </c>
      <c r="E46" s="50">
        <v>93</v>
      </c>
      <c r="F46" s="50">
        <v>92</v>
      </c>
      <c r="G46" s="50">
        <v>94</v>
      </c>
      <c r="H46" s="63">
        <f>IF(C46="","",SUM(D46:G46))</f>
        <v>371</v>
      </c>
    </row>
    <row r="47" spans="1:8" ht="15.75">
      <c r="A47" s="31"/>
      <c r="B47" s="33">
        <v>3</v>
      </c>
      <c r="C47" s="49" t="s">
        <v>283</v>
      </c>
      <c r="D47" s="50">
        <v>94</v>
      </c>
      <c r="E47" s="50">
        <v>90</v>
      </c>
      <c r="F47" s="50">
        <v>91</v>
      </c>
      <c r="G47" s="50">
        <v>94</v>
      </c>
      <c r="H47" s="63">
        <f>IF(C47="","",SUM(D47:G47))</f>
        <v>369</v>
      </c>
    </row>
    <row r="48" spans="1:8" ht="15.75">
      <c r="A48" s="31"/>
      <c r="B48" s="33"/>
      <c r="C48" s="64"/>
      <c r="D48" s="64"/>
      <c r="E48" s="64"/>
      <c r="F48" s="64"/>
      <c r="G48" s="63">
        <f>IF(C45="","",SUM(G45:G47))</f>
        <v>283</v>
      </c>
      <c r="H48" s="93">
        <f>IF(C45="","",SUM(H45:H47))</f>
        <v>1114</v>
      </c>
    </row>
    <row r="49" spans="1:8" ht="19.5">
      <c r="A49" s="173" t="s">
        <v>313</v>
      </c>
      <c r="B49" s="173"/>
      <c r="C49" s="173"/>
      <c r="D49" s="173"/>
      <c r="E49" s="173"/>
      <c r="F49" s="173"/>
      <c r="G49" s="173"/>
      <c r="H49" s="173"/>
    </row>
    <row r="50" spans="1:8" ht="15.75">
      <c r="A50" s="31"/>
      <c r="B50" s="32"/>
      <c r="C50" s="32"/>
      <c r="D50" s="32"/>
      <c r="E50" s="32"/>
      <c r="F50" s="32"/>
      <c r="G50" s="33"/>
      <c r="H50" s="32"/>
    </row>
    <row r="51" spans="1:8" ht="15.75">
      <c r="A51" s="31">
        <v>7</v>
      </c>
      <c r="B51" s="33" t="s">
        <v>6</v>
      </c>
      <c r="C51" s="90" t="s">
        <v>158</v>
      </c>
      <c r="D51" s="64"/>
      <c r="E51" s="64"/>
      <c r="F51" s="64"/>
      <c r="G51" s="63"/>
      <c r="H51" s="64"/>
    </row>
    <row r="52" spans="1:8" ht="15.75">
      <c r="A52" s="31"/>
      <c r="B52" s="33"/>
      <c r="C52" s="64"/>
      <c r="D52" s="63" t="str">
        <f>IF(C53="","","1. ser")</f>
        <v>1. ser</v>
      </c>
      <c r="E52" s="63" t="str">
        <f>IF(C53="","","2. ser")</f>
        <v>2. ser</v>
      </c>
      <c r="F52" s="63" t="str">
        <f>IF(C53="","","3. ser")</f>
        <v>3. ser</v>
      </c>
      <c r="G52" s="63" t="str">
        <f>IF(C53="","","4. ser")</f>
        <v>4. ser</v>
      </c>
      <c r="H52" s="63" t="str">
        <f>IF(C53="","","skupno")</f>
        <v>skupno</v>
      </c>
    </row>
    <row r="53" spans="1:8" ht="15.75">
      <c r="A53" s="31"/>
      <c r="B53" s="33">
        <v>1</v>
      </c>
      <c r="C53" s="51" t="s">
        <v>232</v>
      </c>
      <c r="D53" s="50">
        <v>97</v>
      </c>
      <c r="E53" s="50">
        <v>96</v>
      </c>
      <c r="F53" s="50">
        <v>95</v>
      </c>
      <c r="G53" s="50">
        <v>98</v>
      </c>
      <c r="H53" s="63">
        <f>IF(C53="","",SUM(D53:G53))</f>
        <v>386</v>
      </c>
    </row>
    <row r="54" spans="1:8" ht="15.75">
      <c r="A54" s="31"/>
      <c r="B54" s="33">
        <v>2</v>
      </c>
      <c r="C54" s="51" t="s">
        <v>253</v>
      </c>
      <c r="D54" s="50">
        <v>94</v>
      </c>
      <c r="E54" s="50">
        <v>91</v>
      </c>
      <c r="F54" s="50">
        <v>95</v>
      </c>
      <c r="G54" s="50">
        <v>91</v>
      </c>
      <c r="H54" s="63">
        <f>IF(C54="","",SUM(D54:G54))</f>
        <v>371</v>
      </c>
    </row>
    <row r="55" spans="1:8" ht="15.75">
      <c r="A55" s="31"/>
      <c r="B55" s="33">
        <v>3</v>
      </c>
      <c r="C55" s="51" t="s">
        <v>264</v>
      </c>
      <c r="D55" s="50">
        <v>90</v>
      </c>
      <c r="E55" s="50">
        <v>85</v>
      </c>
      <c r="F55" s="50">
        <v>89</v>
      </c>
      <c r="G55" s="50">
        <v>88</v>
      </c>
      <c r="H55" s="63">
        <f>IF(C55="","",SUM(D55:G55))</f>
        <v>352</v>
      </c>
    </row>
    <row r="56" spans="1:8" ht="15.75">
      <c r="A56" s="31"/>
      <c r="B56" s="33"/>
      <c r="C56" s="64"/>
      <c r="D56" s="64"/>
      <c r="E56" s="64"/>
      <c r="F56" s="64"/>
      <c r="G56" s="63">
        <f>IF(C53="","",SUM(G53:G55))</f>
        <v>277</v>
      </c>
      <c r="H56" s="93">
        <f>IF(C53="","",SUM(H53:H55))</f>
        <v>1109</v>
      </c>
    </row>
    <row r="57" spans="1:8" ht="15.75">
      <c r="A57" s="31"/>
      <c r="B57" s="32"/>
      <c r="C57" s="64"/>
      <c r="D57" s="64"/>
      <c r="E57" s="64"/>
      <c r="F57" s="64"/>
      <c r="G57" s="63"/>
      <c r="H57" s="64"/>
    </row>
    <row r="58" spans="1:8" ht="15.75">
      <c r="A58" s="31">
        <v>8</v>
      </c>
      <c r="B58" s="33" t="s">
        <v>6</v>
      </c>
      <c r="C58" s="90" t="s">
        <v>66</v>
      </c>
      <c r="D58" s="64"/>
      <c r="E58" s="64"/>
      <c r="F58" s="64"/>
      <c r="G58" s="63"/>
      <c r="H58" s="64"/>
    </row>
    <row r="59" spans="1:8" ht="15.75">
      <c r="A59" s="31"/>
      <c r="B59" s="33"/>
      <c r="C59" s="64"/>
      <c r="D59" s="63" t="str">
        <f>IF(C60="","","1. ser")</f>
        <v>1. ser</v>
      </c>
      <c r="E59" s="63" t="str">
        <f>IF(C60="","","2. ser")</f>
        <v>2. ser</v>
      </c>
      <c r="F59" s="63" t="str">
        <f>IF(C60="","","3. ser")</f>
        <v>3. ser</v>
      </c>
      <c r="G59" s="63" t="str">
        <f>IF(C60="","","4. ser")</f>
        <v>4. ser</v>
      </c>
      <c r="H59" s="63" t="str">
        <f>IF(C60="","","skupno")</f>
        <v>skupno</v>
      </c>
    </row>
    <row r="60" spans="1:8" ht="15.75">
      <c r="A60" s="31"/>
      <c r="B60" s="33">
        <v>1</v>
      </c>
      <c r="C60" s="51" t="s">
        <v>257</v>
      </c>
      <c r="D60" s="50">
        <v>95</v>
      </c>
      <c r="E60" s="50">
        <v>92</v>
      </c>
      <c r="F60" s="50">
        <v>90</v>
      </c>
      <c r="G60" s="50">
        <v>91</v>
      </c>
      <c r="H60" s="63">
        <f>IF(C60="","",SUM(D60:G60))</f>
        <v>368</v>
      </c>
    </row>
    <row r="61" spans="1:8" ht="15.75">
      <c r="A61" s="31"/>
      <c r="B61" s="33">
        <v>2</v>
      </c>
      <c r="C61" s="51" t="s">
        <v>278</v>
      </c>
      <c r="D61" s="50">
        <v>94</v>
      </c>
      <c r="E61" s="50">
        <v>94</v>
      </c>
      <c r="F61" s="50">
        <v>93</v>
      </c>
      <c r="G61" s="50">
        <v>90</v>
      </c>
      <c r="H61" s="63">
        <f>IF(C61="","",SUM(D61:G61))</f>
        <v>371</v>
      </c>
    </row>
    <row r="62" spans="1:8" ht="15.75">
      <c r="A62" s="31"/>
      <c r="B62" s="33">
        <v>3</v>
      </c>
      <c r="C62" s="51" t="s">
        <v>284</v>
      </c>
      <c r="D62" s="50">
        <v>87</v>
      </c>
      <c r="E62" s="50">
        <v>90</v>
      </c>
      <c r="F62" s="50">
        <v>90</v>
      </c>
      <c r="G62" s="50">
        <v>86</v>
      </c>
      <c r="H62" s="63">
        <f>IF(C62="","",SUM(D62:G62))</f>
        <v>353</v>
      </c>
    </row>
    <row r="63" spans="1:8" ht="15.75">
      <c r="A63" s="31"/>
      <c r="B63" s="33"/>
      <c r="C63" s="64"/>
      <c r="D63" s="64"/>
      <c r="E63" s="64"/>
      <c r="F63" s="64"/>
      <c r="G63" s="63">
        <f>IF(C60="","",SUM(G60:G62))</f>
        <v>267</v>
      </c>
      <c r="H63" s="93">
        <f>IF(C60="","",SUM(H60:H62))</f>
        <v>1092</v>
      </c>
    </row>
    <row r="64" spans="1:8" ht="15.75">
      <c r="A64" s="31"/>
      <c r="B64" s="32"/>
      <c r="C64" s="64"/>
      <c r="D64" s="64"/>
      <c r="E64" s="64"/>
      <c r="F64" s="64"/>
      <c r="G64" s="63"/>
      <c r="H64" s="64"/>
    </row>
    <row r="65" spans="1:8" ht="15.75">
      <c r="A65" s="31">
        <v>9</v>
      </c>
      <c r="B65" s="33" t="s">
        <v>6</v>
      </c>
      <c r="C65" s="90" t="s">
        <v>145</v>
      </c>
      <c r="D65" s="64"/>
      <c r="E65" s="64"/>
      <c r="F65" s="64"/>
      <c r="G65" s="63"/>
      <c r="H65" s="64"/>
    </row>
    <row r="66" spans="1:8" ht="15.75">
      <c r="A66" s="31"/>
      <c r="B66" s="33"/>
      <c r="C66" s="64"/>
      <c r="D66" s="63" t="str">
        <f>IF(C67="","","1. ser")</f>
        <v>1. ser</v>
      </c>
      <c r="E66" s="63" t="str">
        <f>IF(C67="","","2. ser")</f>
        <v>2. ser</v>
      </c>
      <c r="F66" s="63" t="str">
        <f>IF(C67="","","3. ser")</f>
        <v>3. ser</v>
      </c>
      <c r="G66" s="63" t="str">
        <f>IF(C67="","","4. ser")</f>
        <v>4. ser</v>
      </c>
      <c r="H66" s="63" t="str">
        <f>IF(C67="","","skupno")</f>
        <v>skupno</v>
      </c>
    </row>
    <row r="67" spans="1:8" ht="15.75">
      <c r="A67" s="31"/>
      <c r="B67" s="33">
        <v>1</v>
      </c>
      <c r="C67" s="51" t="s">
        <v>260</v>
      </c>
      <c r="D67" s="50">
        <v>86</v>
      </c>
      <c r="E67" s="50">
        <v>91</v>
      </c>
      <c r="F67" s="50">
        <v>93</v>
      </c>
      <c r="G67" s="50">
        <v>90</v>
      </c>
      <c r="H67" s="63">
        <f>IF(C67="","",SUM(D67:G67))</f>
        <v>360</v>
      </c>
    </row>
    <row r="68" spans="1:8" ht="15.75">
      <c r="A68" s="31"/>
      <c r="B68" s="33">
        <v>2</v>
      </c>
      <c r="C68" s="51" t="s">
        <v>262</v>
      </c>
      <c r="D68" s="50">
        <v>85</v>
      </c>
      <c r="E68" s="50">
        <v>91</v>
      </c>
      <c r="F68" s="50">
        <v>92</v>
      </c>
      <c r="G68" s="50">
        <v>91</v>
      </c>
      <c r="H68" s="63">
        <f>IF(C68="","",SUM(D68:G68))</f>
        <v>359</v>
      </c>
    </row>
    <row r="69" spans="1:8" ht="15.75">
      <c r="A69" s="31"/>
      <c r="B69" s="33">
        <v>3</v>
      </c>
      <c r="C69" s="51" t="s">
        <v>265</v>
      </c>
      <c r="D69" s="50">
        <v>87</v>
      </c>
      <c r="E69" s="50">
        <v>83</v>
      </c>
      <c r="F69" s="50">
        <v>86</v>
      </c>
      <c r="G69" s="50">
        <v>91</v>
      </c>
      <c r="H69" s="63">
        <f>IF(C69="","",SUM(D69:G69))</f>
        <v>347</v>
      </c>
    </row>
    <row r="70" spans="1:8" ht="15.75">
      <c r="A70" s="88"/>
      <c r="B70" s="39"/>
      <c r="C70" s="94"/>
      <c r="D70" s="94"/>
      <c r="E70" s="94"/>
      <c r="F70" s="94"/>
      <c r="G70" s="107">
        <f>IF(C67="","",SUM(G67:G69))</f>
        <v>272</v>
      </c>
      <c r="H70" s="95">
        <f>IF(C67="","",SUM(H67:H69))</f>
        <v>1066</v>
      </c>
    </row>
    <row r="71" spans="1:8" ht="15.75">
      <c r="A71" s="31"/>
      <c r="B71" s="32"/>
      <c r="C71" s="32"/>
      <c r="D71" s="32"/>
      <c r="E71" s="32"/>
      <c r="F71" s="32"/>
      <c r="G71" s="33"/>
      <c r="H71" s="32"/>
    </row>
    <row r="72" spans="1:8" ht="15.75">
      <c r="A72" s="31"/>
      <c r="B72" s="33"/>
      <c r="C72" s="66"/>
      <c r="D72" s="68"/>
      <c r="E72" s="68"/>
      <c r="F72" s="68"/>
      <c r="G72" s="69"/>
      <c r="H72" s="68"/>
    </row>
    <row r="73" spans="1:8" ht="15.75">
      <c r="A73" s="31"/>
      <c r="B73" s="33"/>
      <c r="C73" s="68"/>
      <c r="D73" s="69"/>
      <c r="E73" s="69"/>
      <c r="F73" s="69"/>
      <c r="G73" s="69"/>
      <c r="H73" s="69"/>
    </row>
    <row r="74" spans="1:8" ht="15.75">
      <c r="A74" s="31"/>
      <c r="B74" s="33"/>
      <c r="C74" s="70"/>
      <c r="D74" s="69"/>
      <c r="E74" s="69"/>
      <c r="F74" s="69"/>
      <c r="G74" s="69"/>
      <c r="H74" s="69"/>
    </row>
    <row r="75" spans="1:8" ht="15.75">
      <c r="A75" s="31"/>
      <c r="B75" s="33"/>
      <c r="C75" s="70"/>
      <c r="D75" s="69"/>
      <c r="E75" s="69"/>
      <c r="F75" s="69"/>
      <c r="G75" s="69"/>
      <c r="H75" s="69"/>
    </row>
    <row r="76" spans="1:8" ht="15.75">
      <c r="A76" s="31"/>
      <c r="B76" s="33"/>
      <c r="C76" s="70"/>
      <c r="D76" s="69"/>
      <c r="E76" s="69"/>
      <c r="F76" s="69"/>
      <c r="G76" s="69"/>
      <c r="H76" s="69"/>
    </row>
    <row r="77" spans="1:8" ht="15.75">
      <c r="A77" s="31"/>
      <c r="B77" s="33"/>
      <c r="C77" s="68"/>
      <c r="D77" s="68"/>
      <c r="E77" s="68"/>
      <c r="F77" s="68"/>
      <c r="G77" s="69"/>
      <c r="H77" s="67"/>
    </row>
    <row r="78" spans="1:8" ht="15.75">
      <c r="A78" s="31"/>
      <c r="B78" s="32"/>
      <c r="C78" s="32"/>
      <c r="D78" s="32"/>
      <c r="E78" s="32"/>
      <c r="F78" s="32"/>
      <c r="G78" s="33"/>
      <c r="H78" s="32"/>
    </row>
    <row r="79" spans="1:8" ht="15.75">
      <c r="A79" s="31"/>
      <c r="B79" s="33"/>
      <c r="C79" s="66"/>
      <c r="D79" s="68"/>
      <c r="E79" s="68"/>
      <c r="F79" s="68"/>
      <c r="G79" s="69"/>
      <c r="H79" s="68"/>
    </row>
    <row r="80" spans="1:8" ht="15.75">
      <c r="A80" s="31"/>
      <c r="B80" s="33"/>
      <c r="C80" s="68"/>
      <c r="D80" s="69"/>
      <c r="E80" s="69"/>
      <c r="F80" s="69"/>
      <c r="G80" s="69"/>
      <c r="H80" s="69"/>
    </row>
    <row r="81" spans="1:8" ht="15.75">
      <c r="A81" s="31"/>
      <c r="B81" s="33"/>
      <c r="C81" s="70"/>
      <c r="D81" s="69"/>
      <c r="E81" s="69"/>
      <c r="F81" s="69"/>
      <c r="G81" s="69"/>
      <c r="H81" s="69"/>
    </row>
    <row r="82" spans="1:8" ht="15.75">
      <c r="A82" s="31"/>
      <c r="B82" s="33"/>
      <c r="C82" s="70"/>
      <c r="D82" s="69"/>
      <c r="E82" s="69"/>
      <c r="F82" s="69"/>
      <c r="G82" s="69"/>
      <c r="H82" s="69"/>
    </row>
    <row r="83" spans="1:8" ht="15.75">
      <c r="A83" s="31"/>
      <c r="B83" s="33"/>
      <c r="C83" s="70"/>
      <c r="D83" s="69"/>
      <c r="E83" s="69"/>
      <c r="F83" s="69"/>
      <c r="G83" s="69"/>
      <c r="H83" s="69"/>
    </row>
    <row r="84" spans="1:8" ht="15.75">
      <c r="A84" s="31"/>
      <c r="B84" s="33"/>
      <c r="C84" s="68"/>
      <c r="D84" s="68"/>
      <c r="E84" s="68"/>
      <c r="F84" s="68"/>
      <c r="G84" s="69"/>
      <c r="H84" s="67"/>
    </row>
    <row r="85" spans="1:8" ht="15.75">
      <c r="A85" s="31"/>
      <c r="B85" s="32"/>
      <c r="C85" s="32"/>
      <c r="D85" s="32"/>
      <c r="E85" s="32"/>
      <c r="F85" s="32"/>
      <c r="G85" s="33"/>
      <c r="H85" s="32"/>
    </row>
    <row r="86" spans="1:8" ht="15.75">
      <c r="A86" s="31"/>
      <c r="B86" s="33"/>
      <c r="C86" s="66"/>
      <c r="D86" s="68"/>
      <c r="E86" s="68"/>
      <c r="F86" s="68"/>
      <c r="G86" s="69"/>
      <c r="H86" s="68"/>
    </row>
    <row r="87" spans="1:8" ht="15.75">
      <c r="A87" s="31"/>
      <c r="B87" s="33"/>
      <c r="C87" s="68"/>
      <c r="D87" s="69"/>
      <c r="E87" s="69"/>
      <c r="F87" s="69"/>
      <c r="G87" s="69"/>
      <c r="H87" s="69"/>
    </row>
    <row r="88" spans="1:8" ht="15.75">
      <c r="A88" s="31"/>
      <c r="B88" s="33"/>
      <c r="C88" s="70"/>
      <c r="D88" s="69"/>
      <c r="E88" s="69"/>
      <c r="F88" s="69"/>
      <c r="G88" s="69"/>
      <c r="H88" s="69"/>
    </row>
    <row r="89" spans="1:8" ht="15.75">
      <c r="A89" s="31"/>
      <c r="B89" s="33"/>
      <c r="C89" s="70"/>
      <c r="D89" s="69"/>
      <c r="E89" s="69"/>
      <c r="F89" s="69"/>
      <c r="G89" s="69"/>
      <c r="H89" s="69"/>
    </row>
    <row r="90" spans="1:8" ht="15.75">
      <c r="A90" s="31"/>
      <c r="B90" s="33"/>
      <c r="C90" s="70"/>
      <c r="D90" s="69"/>
      <c r="E90" s="69"/>
      <c r="F90" s="69"/>
      <c r="G90" s="69"/>
      <c r="H90" s="69"/>
    </row>
    <row r="91" spans="1:8" ht="15.75">
      <c r="A91" s="32"/>
      <c r="B91" s="33"/>
      <c r="C91" s="68"/>
      <c r="D91" s="68"/>
      <c r="E91" s="68"/>
      <c r="F91" s="68"/>
      <c r="G91" s="69"/>
      <c r="H91" s="67"/>
    </row>
    <row r="92" spans="1:8" ht="15.75">
      <c r="A92" s="153"/>
      <c r="B92" s="153"/>
      <c r="C92" s="153"/>
      <c r="D92" s="153"/>
      <c r="E92" s="153"/>
      <c r="F92" s="153"/>
      <c r="G92" s="154"/>
      <c r="H92" s="153"/>
    </row>
  </sheetData>
  <sheetProtection/>
  <mergeCells count="5">
    <mergeCell ref="A49:H49"/>
    <mergeCell ref="A1:H1"/>
    <mergeCell ref="A2:H2"/>
    <mergeCell ref="A3:H3"/>
    <mergeCell ref="A5:H6"/>
  </mergeCells>
  <printOptions/>
  <pageMargins left="1.1811023622047245" right="0.7874015748031497" top="0.98425196850393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72" zoomScaleNormal="72" workbookViewId="0" topLeftCell="A1">
      <selection activeCell="A1" sqref="A1:I1"/>
    </sheetView>
  </sheetViews>
  <sheetFormatPr defaultColWidth="9.00390625" defaultRowHeight="15.75"/>
  <cols>
    <col min="1" max="1" width="5.625" style="9" customWidth="1"/>
    <col min="2" max="2" width="18.625" style="9" customWidth="1"/>
    <col min="3" max="3" width="20.625" style="9" customWidth="1"/>
    <col min="4" max="8" width="5.125" style="9" customWidth="1"/>
    <col min="9" max="9" width="4.625" style="9" customWidth="1"/>
    <col min="10" max="16384" width="9.00390625" style="9" customWidth="1"/>
  </cols>
  <sheetData>
    <row r="1" spans="1:9" ht="23.25">
      <c r="A1" s="179" t="s">
        <v>148</v>
      </c>
      <c r="B1" s="179"/>
      <c r="C1" s="179"/>
      <c r="D1" s="179"/>
      <c r="E1" s="179"/>
      <c r="F1" s="179"/>
      <c r="G1" s="179"/>
      <c r="H1" s="179"/>
      <c r="I1" s="179"/>
    </row>
    <row r="2" spans="1:9" ht="19.5">
      <c r="A2" s="180" t="s">
        <v>13</v>
      </c>
      <c r="B2" s="180"/>
      <c r="C2" s="180"/>
      <c r="D2" s="180"/>
      <c r="E2" s="180"/>
      <c r="F2" s="180"/>
      <c r="G2" s="180"/>
      <c r="H2" s="180"/>
      <c r="I2" s="180"/>
    </row>
    <row r="3" spans="1:9" ht="18.75">
      <c r="A3" s="181" t="s">
        <v>58</v>
      </c>
      <c r="B3" s="181"/>
      <c r="C3" s="181"/>
      <c r="D3" s="181"/>
      <c r="E3" s="181"/>
      <c r="F3" s="181"/>
      <c r="G3" s="181"/>
      <c r="H3" s="181"/>
      <c r="I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9" ht="19.5" customHeight="1">
      <c r="A5" s="173" t="s">
        <v>289</v>
      </c>
      <c r="B5" s="173"/>
      <c r="C5" s="173"/>
      <c r="D5" s="173"/>
      <c r="E5" s="173"/>
      <c r="F5" s="173"/>
      <c r="G5" s="173"/>
      <c r="H5" s="173"/>
      <c r="I5" s="173"/>
    </row>
    <row r="6" spans="1:9" ht="15.75" customHeight="1">
      <c r="A6" s="173"/>
      <c r="B6" s="173"/>
      <c r="C6" s="173"/>
      <c r="D6" s="173"/>
      <c r="E6" s="173"/>
      <c r="F6" s="173"/>
      <c r="G6" s="173"/>
      <c r="H6" s="173"/>
      <c r="I6" s="173"/>
    </row>
    <row r="7" spans="1:9" ht="15.75">
      <c r="A7" s="11" t="s">
        <v>45</v>
      </c>
      <c r="B7" s="12" t="s">
        <v>0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  <c r="I7" s="61"/>
    </row>
    <row r="8" spans="1:9" s="14" customFormat="1" ht="15.75">
      <c r="A8" s="13">
        <v>1</v>
      </c>
      <c r="B8" s="110" t="s">
        <v>290</v>
      </c>
      <c r="C8" s="112" t="s">
        <v>91</v>
      </c>
      <c r="D8" s="141">
        <v>92</v>
      </c>
      <c r="E8" s="141">
        <v>95</v>
      </c>
      <c r="F8" s="141">
        <v>92</v>
      </c>
      <c r="G8" s="141">
        <v>92</v>
      </c>
      <c r="H8" s="141">
        <v>371</v>
      </c>
      <c r="I8" s="134" t="s">
        <v>304</v>
      </c>
    </row>
    <row r="9" spans="1:8" s="16" customFormat="1" ht="15">
      <c r="A9" s="15">
        <v>2</v>
      </c>
      <c r="B9" s="142" t="s">
        <v>291</v>
      </c>
      <c r="C9" s="142" t="s">
        <v>292</v>
      </c>
      <c r="D9" s="144">
        <v>92</v>
      </c>
      <c r="E9" s="144">
        <v>90</v>
      </c>
      <c r="F9" s="144">
        <v>87</v>
      </c>
      <c r="G9" s="144">
        <v>89</v>
      </c>
      <c r="H9" s="144">
        <v>358</v>
      </c>
    </row>
    <row r="10" spans="1:8" s="14" customFormat="1" ht="15.75">
      <c r="A10" s="17">
        <v>3</v>
      </c>
      <c r="B10" s="126" t="s">
        <v>293</v>
      </c>
      <c r="C10" s="128" t="s">
        <v>50</v>
      </c>
      <c r="D10" s="145">
        <v>87</v>
      </c>
      <c r="E10" s="145">
        <v>90</v>
      </c>
      <c r="F10" s="145">
        <v>92</v>
      </c>
      <c r="G10" s="145">
        <v>88</v>
      </c>
      <c r="H10" s="145">
        <v>357</v>
      </c>
    </row>
    <row r="11" spans="1:9" ht="15.75">
      <c r="A11" s="18">
        <v>4</v>
      </c>
      <c r="B11" s="123" t="s">
        <v>294</v>
      </c>
      <c r="C11" s="123" t="s">
        <v>52</v>
      </c>
      <c r="D11" s="146">
        <v>89</v>
      </c>
      <c r="E11" s="146">
        <v>88</v>
      </c>
      <c r="F11" s="146">
        <v>90</v>
      </c>
      <c r="G11" s="146">
        <v>87</v>
      </c>
      <c r="H11" s="145">
        <v>354</v>
      </c>
      <c r="I11" s="61"/>
    </row>
    <row r="12" spans="1:9" ht="15.75">
      <c r="A12" s="18">
        <v>5</v>
      </c>
      <c r="B12" s="127" t="s">
        <v>295</v>
      </c>
      <c r="C12" s="127" t="s">
        <v>49</v>
      </c>
      <c r="D12" s="146">
        <v>92</v>
      </c>
      <c r="E12" s="146">
        <v>86</v>
      </c>
      <c r="F12" s="146">
        <v>86</v>
      </c>
      <c r="G12" s="146">
        <v>88</v>
      </c>
      <c r="H12" s="145">
        <v>352</v>
      </c>
      <c r="I12" s="61"/>
    </row>
    <row r="13" spans="1:9" ht="15.75">
      <c r="A13" s="18">
        <v>6</v>
      </c>
      <c r="B13" s="123" t="s">
        <v>296</v>
      </c>
      <c r="C13" s="123" t="s">
        <v>297</v>
      </c>
      <c r="D13" s="146">
        <v>86</v>
      </c>
      <c r="E13" s="146">
        <v>85</v>
      </c>
      <c r="F13" s="146">
        <v>87</v>
      </c>
      <c r="G13" s="146">
        <v>89</v>
      </c>
      <c r="H13" s="145">
        <v>347</v>
      </c>
      <c r="I13" s="61"/>
    </row>
    <row r="14" spans="1:9" ht="15.75">
      <c r="A14" s="18">
        <v>7</v>
      </c>
      <c r="B14" s="123" t="s">
        <v>298</v>
      </c>
      <c r="C14" s="123" t="s">
        <v>50</v>
      </c>
      <c r="D14" s="146">
        <v>88</v>
      </c>
      <c r="E14" s="146">
        <v>84</v>
      </c>
      <c r="F14" s="146">
        <v>85</v>
      </c>
      <c r="G14" s="146">
        <v>89</v>
      </c>
      <c r="H14" s="145">
        <v>346</v>
      </c>
      <c r="I14" s="61"/>
    </row>
    <row r="15" spans="1:9" ht="15.75">
      <c r="A15" s="18">
        <v>8</v>
      </c>
      <c r="B15" s="123" t="s">
        <v>299</v>
      </c>
      <c r="C15" s="123" t="s">
        <v>50</v>
      </c>
      <c r="D15" s="146">
        <v>85</v>
      </c>
      <c r="E15" s="146">
        <v>78</v>
      </c>
      <c r="F15" s="146">
        <v>84</v>
      </c>
      <c r="G15" s="146">
        <v>83</v>
      </c>
      <c r="H15" s="145">
        <v>330</v>
      </c>
      <c r="I15" s="61"/>
    </row>
    <row r="16" spans="1:9" ht="15.75">
      <c r="A16" s="18">
        <v>9</v>
      </c>
      <c r="B16" s="127" t="s">
        <v>300</v>
      </c>
      <c r="C16" s="127" t="s">
        <v>8</v>
      </c>
      <c r="D16" s="146">
        <v>83</v>
      </c>
      <c r="E16" s="146">
        <v>77</v>
      </c>
      <c r="F16" s="146">
        <v>87</v>
      </c>
      <c r="G16" s="146">
        <v>81</v>
      </c>
      <c r="H16" s="145">
        <v>328</v>
      </c>
      <c r="I16" s="61"/>
    </row>
    <row r="17" spans="1:9" ht="15.75">
      <c r="A17" s="18">
        <v>10</v>
      </c>
      <c r="B17" s="123" t="s">
        <v>301</v>
      </c>
      <c r="C17" s="127" t="s">
        <v>52</v>
      </c>
      <c r="D17" s="146">
        <v>79</v>
      </c>
      <c r="E17" s="146">
        <v>84</v>
      </c>
      <c r="F17" s="146">
        <v>84</v>
      </c>
      <c r="G17" s="146">
        <v>81</v>
      </c>
      <c r="H17" s="145">
        <v>328</v>
      </c>
      <c r="I17" s="61"/>
    </row>
    <row r="18" spans="1:9" ht="15.75">
      <c r="A18" s="18">
        <v>11</v>
      </c>
      <c r="B18" s="123" t="s">
        <v>118</v>
      </c>
      <c r="C18" s="123" t="s">
        <v>119</v>
      </c>
      <c r="D18" s="146">
        <v>84</v>
      </c>
      <c r="E18" s="146">
        <v>80</v>
      </c>
      <c r="F18" s="146">
        <v>80</v>
      </c>
      <c r="G18" s="146">
        <v>81</v>
      </c>
      <c r="H18" s="145">
        <v>325</v>
      </c>
      <c r="I18" s="61"/>
    </row>
    <row r="19" spans="1:9" ht="15.75">
      <c r="A19" s="18">
        <v>12</v>
      </c>
      <c r="B19" s="127" t="s">
        <v>302</v>
      </c>
      <c r="C19" s="127" t="s">
        <v>64</v>
      </c>
      <c r="D19" s="146">
        <v>80</v>
      </c>
      <c r="E19" s="146">
        <v>80</v>
      </c>
      <c r="F19" s="146">
        <v>74</v>
      </c>
      <c r="G19" s="146">
        <v>59</v>
      </c>
      <c r="H19" s="145">
        <v>293</v>
      </c>
      <c r="I19" s="61"/>
    </row>
    <row r="20" spans="1:9" ht="15.75">
      <c r="A20" s="21">
        <v>13</v>
      </c>
      <c r="B20" s="147" t="s">
        <v>303</v>
      </c>
      <c r="C20" s="147" t="s">
        <v>8</v>
      </c>
      <c r="D20" s="148">
        <v>67</v>
      </c>
      <c r="E20" s="148">
        <v>62</v>
      </c>
      <c r="F20" s="148">
        <v>74</v>
      </c>
      <c r="G20" s="148">
        <v>78</v>
      </c>
      <c r="H20" s="149">
        <v>281</v>
      </c>
      <c r="I20" s="61"/>
    </row>
    <row r="21" spans="1:8" ht="15.75">
      <c r="A21" s="18"/>
      <c r="B21" s="62"/>
      <c r="C21" s="62"/>
      <c r="D21" s="65"/>
      <c r="E21" s="65"/>
      <c r="F21" s="65"/>
      <c r="G21" s="65"/>
      <c r="H21" s="84"/>
    </row>
    <row r="22" spans="1:8" ht="15.75">
      <c r="A22" s="18"/>
      <c r="B22" s="62"/>
      <c r="C22" s="62"/>
      <c r="D22" s="65"/>
      <c r="E22" s="65"/>
      <c r="F22" s="65"/>
      <c r="G22" s="65"/>
      <c r="H22" s="84"/>
    </row>
    <row r="23" spans="1:8" ht="15.75">
      <c r="A23" s="18"/>
      <c r="B23" s="62"/>
      <c r="C23" s="62"/>
      <c r="D23" s="65"/>
      <c r="E23" s="65"/>
      <c r="F23" s="65"/>
      <c r="G23" s="65"/>
      <c r="H23" s="84"/>
    </row>
    <row r="24" spans="1:8" ht="15.75">
      <c r="A24" s="18"/>
      <c r="B24" s="51"/>
      <c r="C24" s="49"/>
      <c r="D24" s="50"/>
      <c r="E24" s="50"/>
      <c r="F24" s="50"/>
      <c r="G24" s="50"/>
      <c r="H24" s="48"/>
    </row>
    <row r="25" spans="1:8" ht="15.75">
      <c r="A25" s="18"/>
      <c r="B25" s="62"/>
      <c r="C25" s="62"/>
      <c r="D25" s="65"/>
      <c r="E25" s="65"/>
      <c r="F25" s="65"/>
      <c r="G25" s="65"/>
      <c r="H25" s="84"/>
    </row>
    <row r="26" spans="1:8" ht="15.75">
      <c r="A26" s="18"/>
      <c r="B26" s="62"/>
      <c r="C26" s="62"/>
      <c r="D26" s="65"/>
      <c r="E26" s="65"/>
      <c r="F26" s="65"/>
      <c r="G26" s="65"/>
      <c r="H26" s="84"/>
    </row>
    <row r="27" spans="1:8" ht="15.75">
      <c r="A27" s="18"/>
      <c r="B27" s="62"/>
      <c r="C27" s="62"/>
      <c r="D27" s="65"/>
      <c r="E27" s="65"/>
      <c r="F27" s="65"/>
      <c r="G27" s="65"/>
      <c r="H27" s="84"/>
    </row>
    <row r="28" spans="1:8" ht="15.75">
      <c r="A28" s="18"/>
      <c r="B28" s="51"/>
      <c r="C28" s="51"/>
      <c r="D28" s="50"/>
      <c r="E28" s="50"/>
      <c r="F28" s="50"/>
      <c r="G28" s="50"/>
      <c r="H28" s="48"/>
    </row>
    <row r="29" spans="1:8" ht="15.75">
      <c r="A29" s="18"/>
      <c r="B29" s="51"/>
      <c r="C29" s="51"/>
      <c r="D29" s="50"/>
      <c r="E29" s="50"/>
      <c r="F29" s="50"/>
      <c r="G29" s="50"/>
      <c r="H29" s="48"/>
    </row>
    <row r="30" spans="1:8" ht="15.75">
      <c r="A30" s="18"/>
      <c r="B30" s="51"/>
      <c r="C30" s="51"/>
      <c r="D30" s="50"/>
      <c r="E30" s="50"/>
      <c r="F30" s="50"/>
      <c r="G30" s="50"/>
      <c r="H30" s="48"/>
    </row>
    <row r="31" spans="1:8" ht="15.75">
      <c r="A31" s="18"/>
      <c r="B31" s="49"/>
      <c r="C31" s="49"/>
      <c r="D31" s="50"/>
      <c r="E31" s="50"/>
      <c r="F31" s="50"/>
      <c r="G31" s="50"/>
      <c r="H31" s="48"/>
    </row>
    <row r="32" spans="1:8" ht="15.75">
      <c r="A32" s="18"/>
      <c r="B32" s="51"/>
      <c r="C32" s="51"/>
      <c r="D32" s="50"/>
      <c r="E32" s="50"/>
      <c r="F32" s="50"/>
      <c r="G32" s="50"/>
      <c r="H32" s="48"/>
    </row>
    <row r="33" spans="1:8" ht="15.75">
      <c r="A33" s="18"/>
      <c r="B33" s="51"/>
      <c r="C33" s="51"/>
      <c r="D33" s="50"/>
      <c r="E33" s="50"/>
      <c r="F33" s="50"/>
      <c r="G33" s="50"/>
      <c r="H33" s="48"/>
    </row>
    <row r="34" spans="1:8" ht="15.75">
      <c r="A34" s="18"/>
      <c r="B34" s="51"/>
      <c r="C34" s="49"/>
      <c r="D34" s="50"/>
      <c r="E34" s="50"/>
      <c r="F34" s="50"/>
      <c r="G34" s="50"/>
      <c r="H34" s="48"/>
    </row>
    <row r="35" spans="1:8" ht="15.75">
      <c r="A35" s="18"/>
      <c r="B35" s="62"/>
      <c r="C35" s="62"/>
      <c r="D35" s="65"/>
      <c r="E35" s="65"/>
      <c r="F35" s="65"/>
      <c r="G35" s="65"/>
      <c r="H35" s="84"/>
    </row>
    <row r="36" spans="1:8" ht="15.75">
      <c r="A36" s="18"/>
      <c r="B36" s="62"/>
      <c r="C36" s="62"/>
      <c r="D36" s="65"/>
      <c r="E36" s="65"/>
      <c r="F36" s="65"/>
      <c r="G36" s="65"/>
      <c r="H36" s="84"/>
    </row>
    <row r="37" spans="1:8" ht="15.75">
      <c r="A37" s="18"/>
      <c r="B37" s="51"/>
      <c r="C37" s="49"/>
      <c r="D37" s="50"/>
      <c r="E37" s="50"/>
      <c r="F37" s="50"/>
      <c r="G37" s="50"/>
      <c r="H37" s="48"/>
    </row>
    <row r="38" spans="1:8" ht="15.75">
      <c r="A38" s="18"/>
      <c r="B38" s="51"/>
      <c r="C38" s="51"/>
      <c r="D38" s="50"/>
      <c r="E38" s="50"/>
      <c r="F38" s="50"/>
      <c r="G38" s="50"/>
      <c r="H38" s="48"/>
    </row>
    <row r="39" spans="1:8" ht="15.75">
      <c r="A39" s="18"/>
      <c r="B39" s="62"/>
      <c r="C39" s="62"/>
      <c r="D39" s="65"/>
      <c r="E39" s="65"/>
      <c r="F39" s="65"/>
      <c r="G39" s="65"/>
      <c r="H39" s="84"/>
    </row>
    <row r="40" spans="1:8" ht="15.75">
      <c r="A40" s="18"/>
      <c r="B40" s="51"/>
      <c r="C40" s="51"/>
      <c r="D40" s="50"/>
      <c r="E40" s="50"/>
      <c r="F40" s="50"/>
      <c r="G40" s="50"/>
      <c r="H40" s="48"/>
    </row>
    <row r="41" spans="1:8" ht="15.75">
      <c r="A41" s="18"/>
      <c r="B41" s="51"/>
      <c r="C41" s="51"/>
      <c r="D41" s="50"/>
      <c r="E41" s="50"/>
      <c r="F41" s="50"/>
      <c r="G41" s="50"/>
      <c r="H41" s="48"/>
    </row>
    <row r="42" spans="1:8" s="89" customFormat="1" ht="15.75">
      <c r="A42" s="18"/>
      <c r="B42" s="19"/>
      <c r="C42" s="19"/>
      <c r="D42" s="20"/>
      <c r="E42" s="20"/>
      <c r="F42" s="20"/>
      <c r="G42" s="20"/>
      <c r="H42" s="20"/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mergeCells count="4">
    <mergeCell ref="A1:I1"/>
    <mergeCell ref="A2:I2"/>
    <mergeCell ref="A3:I3"/>
    <mergeCell ref="A5:I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1" width="5.625" style="9" customWidth="1"/>
    <col min="2" max="2" width="20.75390625" style="9" customWidth="1"/>
    <col min="3" max="3" width="22.50390625" style="9" customWidth="1"/>
    <col min="4" max="8" width="5.125" style="9" customWidth="1"/>
    <col min="9" max="16384" width="9.00390625" style="9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73" t="s">
        <v>305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11" t="s">
        <v>45</v>
      </c>
      <c r="B7" s="12" t="s">
        <v>226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</row>
    <row r="8" spans="1:8" s="14" customFormat="1" ht="15.75">
      <c r="A8" s="13">
        <v>1</v>
      </c>
      <c r="B8" s="110" t="s">
        <v>306</v>
      </c>
      <c r="C8" s="110" t="s">
        <v>277</v>
      </c>
      <c r="D8" s="141">
        <v>85</v>
      </c>
      <c r="E8" s="141">
        <v>92</v>
      </c>
      <c r="F8" s="141">
        <v>90</v>
      </c>
      <c r="G8" s="141">
        <v>87</v>
      </c>
      <c r="H8" s="141">
        <v>354</v>
      </c>
    </row>
    <row r="9" spans="1:8" s="16" customFormat="1" ht="15">
      <c r="A9" s="15">
        <v>2</v>
      </c>
      <c r="B9" s="142" t="s">
        <v>307</v>
      </c>
      <c r="C9" s="143" t="s">
        <v>8</v>
      </c>
      <c r="D9" s="144">
        <v>83</v>
      </c>
      <c r="E9" s="144">
        <v>88</v>
      </c>
      <c r="F9" s="144">
        <v>91</v>
      </c>
      <c r="G9" s="144">
        <v>87</v>
      </c>
      <c r="H9" s="144">
        <v>349</v>
      </c>
    </row>
    <row r="10" spans="1:8" s="14" customFormat="1" ht="15.75">
      <c r="A10" s="17">
        <v>3</v>
      </c>
      <c r="B10" s="126" t="s">
        <v>308</v>
      </c>
      <c r="C10" s="128" t="s">
        <v>309</v>
      </c>
      <c r="D10" s="145">
        <v>81</v>
      </c>
      <c r="E10" s="145">
        <v>81</v>
      </c>
      <c r="F10" s="145">
        <v>82</v>
      </c>
      <c r="G10" s="145">
        <v>82</v>
      </c>
      <c r="H10" s="145">
        <v>326</v>
      </c>
    </row>
    <row r="11" spans="1:8" ht="15.75">
      <c r="A11" s="18">
        <v>4</v>
      </c>
      <c r="B11" s="127" t="s">
        <v>310</v>
      </c>
      <c r="C11" s="127" t="s">
        <v>277</v>
      </c>
      <c r="D11" s="146">
        <v>79</v>
      </c>
      <c r="E11" s="146">
        <v>77</v>
      </c>
      <c r="F11" s="146">
        <v>74</v>
      </c>
      <c r="G11" s="146">
        <v>75</v>
      </c>
      <c r="H11" s="145">
        <v>305</v>
      </c>
    </row>
    <row r="12" spans="1:8" ht="15.75">
      <c r="A12" s="21">
        <v>5</v>
      </c>
      <c r="B12" s="147" t="s">
        <v>311</v>
      </c>
      <c r="C12" s="147" t="s">
        <v>309</v>
      </c>
      <c r="D12" s="148">
        <v>66</v>
      </c>
      <c r="E12" s="148">
        <v>57</v>
      </c>
      <c r="F12" s="148">
        <v>77</v>
      </c>
      <c r="G12" s="148">
        <v>72</v>
      </c>
      <c r="H12" s="149">
        <v>272</v>
      </c>
    </row>
    <row r="13" spans="1:8" ht="15.75">
      <c r="A13" s="18"/>
      <c r="B13" s="49"/>
      <c r="C13" s="49"/>
      <c r="D13" s="50"/>
      <c r="E13" s="50"/>
      <c r="F13" s="50"/>
      <c r="G13" s="50"/>
      <c r="H13" s="48"/>
    </row>
    <row r="14" spans="1:8" ht="15.75">
      <c r="A14" s="18"/>
      <c r="B14" s="51"/>
      <c r="C14" s="51"/>
      <c r="D14" s="50"/>
      <c r="E14" s="50"/>
      <c r="F14" s="50"/>
      <c r="G14" s="50"/>
      <c r="H14" s="48"/>
    </row>
    <row r="15" spans="1:8" ht="15.75">
      <c r="A15" s="18"/>
      <c r="B15" s="49"/>
      <c r="C15" s="49"/>
      <c r="D15" s="50"/>
      <c r="E15" s="50"/>
      <c r="F15" s="50"/>
      <c r="G15" s="50"/>
      <c r="H15" s="48"/>
    </row>
    <row r="16" spans="1:8" ht="15.75">
      <c r="A16" s="18"/>
      <c r="B16" s="51"/>
      <c r="C16" s="49"/>
      <c r="D16" s="50"/>
      <c r="E16" s="50"/>
      <c r="F16" s="50"/>
      <c r="G16" s="50"/>
      <c r="H16" s="48"/>
    </row>
    <row r="17" spans="1:8" ht="15.75">
      <c r="A17" s="18"/>
      <c r="B17" s="51"/>
      <c r="C17" s="51"/>
      <c r="D17" s="50"/>
      <c r="E17" s="50"/>
      <c r="F17" s="50"/>
      <c r="G17" s="50"/>
      <c r="H17" s="48"/>
    </row>
    <row r="18" spans="1:8" ht="15.75">
      <c r="A18" s="18"/>
      <c r="B18" s="51"/>
      <c r="C18" s="51"/>
      <c r="D18" s="50"/>
      <c r="E18" s="50"/>
      <c r="F18" s="50"/>
      <c r="G18" s="50"/>
      <c r="H18" s="48"/>
    </row>
    <row r="19" spans="1:8" s="89" customFormat="1" ht="15.75">
      <c r="A19" s="18"/>
      <c r="B19" s="72"/>
      <c r="C19" s="72"/>
      <c r="D19" s="73"/>
      <c r="E19" s="73"/>
      <c r="F19" s="73"/>
      <c r="G19" s="73"/>
      <c r="H19" s="74"/>
    </row>
    <row r="20" spans="1:8" s="89" customFormat="1" ht="15.75">
      <c r="A20" s="18"/>
      <c r="B20" s="86"/>
      <c r="C20" s="86"/>
      <c r="D20" s="85"/>
      <c r="E20" s="85"/>
      <c r="F20" s="85"/>
      <c r="G20" s="85"/>
      <c r="H20" s="87"/>
    </row>
    <row r="21" spans="1:8" s="89" customFormat="1" ht="15.75">
      <c r="A21" s="18"/>
      <c r="B21" s="86"/>
      <c r="C21" s="86"/>
      <c r="D21" s="85"/>
      <c r="E21" s="85"/>
      <c r="F21" s="85"/>
      <c r="G21" s="85"/>
      <c r="H21" s="87"/>
    </row>
    <row r="22" spans="1:8" s="89" customFormat="1" ht="15.75">
      <c r="A22" s="18"/>
      <c r="B22" s="86"/>
      <c r="C22" s="86"/>
      <c r="D22" s="85"/>
      <c r="E22" s="85"/>
      <c r="F22" s="85"/>
      <c r="G22" s="85"/>
      <c r="H22" s="87"/>
    </row>
    <row r="23" spans="1:8" s="89" customFormat="1" ht="15.75">
      <c r="A23" s="18"/>
      <c r="B23" s="86"/>
      <c r="C23" s="86"/>
      <c r="D23" s="85"/>
      <c r="E23" s="85"/>
      <c r="F23" s="85"/>
      <c r="G23" s="85"/>
      <c r="H23" s="87"/>
    </row>
    <row r="24" spans="1:8" s="89" customFormat="1" ht="15.75">
      <c r="A24" s="18"/>
      <c r="B24" s="72"/>
      <c r="C24" s="75"/>
      <c r="D24" s="73"/>
      <c r="E24" s="73"/>
      <c r="F24" s="73"/>
      <c r="G24" s="73"/>
      <c r="H24" s="74"/>
    </row>
    <row r="25" spans="1:8" s="89" customFormat="1" ht="15.75">
      <c r="A25" s="18"/>
      <c r="B25" s="86"/>
      <c r="C25" s="86"/>
      <c r="D25" s="85"/>
      <c r="E25" s="85"/>
      <c r="F25" s="85"/>
      <c r="G25" s="85"/>
      <c r="H25" s="87"/>
    </row>
    <row r="26" spans="1:8" s="89" customFormat="1" ht="15.75">
      <c r="A26" s="18"/>
      <c r="B26" s="86"/>
      <c r="C26" s="86"/>
      <c r="D26" s="85"/>
      <c r="E26" s="85"/>
      <c r="F26" s="85"/>
      <c r="G26" s="85"/>
      <c r="H26" s="87"/>
    </row>
    <row r="27" spans="1:8" s="89" customFormat="1" ht="15.75">
      <c r="A27" s="18"/>
      <c r="B27" s="86"/>
      <c r="C27" s="86"/>
      <c r="D27" s="85"/>
      <c r="E27" s="85"/>
      <c r="F27" s="85"/>
      <c r="G27" s="85"/>
      <c r="H27" s="87"/>
    </row>
    <row r="28" spans="1:8" s="89" customFormat="1" ht="15.75">
      <c r="A28" s="18"/>
      <c r="B28" s="72"/>
      <c r="C28" s="72"/>
      <c r="D28" s="73"/>
      <c r="E28" s="73"/>
      <c r="F28" s="73"/>
      <c r="G28" s="73"/>
      <c r="H28" s="74"/>
    </row>
    <row r="29" spans="1:8" s="89" customFormat="1" ht="15.75">
      <c r="A29" s="18"/>
      <c r="B29" s="72"/>
      <c r="C29" s="72"/>
      <c r="D29" s="73"/>
      <c r="E29" s="73"/>
      <c r="F29" s="73"/>
      <c r="G29" s="73"/>
      <c r="H29" s="74"/>
    </row>
    <row r="30" spans="1:8" s="89" customFormat="1" ht="15.75">
      <c r="A30" s="18"/>
      <c r="B30" s="72"/>
      <c r="C30" s="72"/>
      <c r="D30" s="73"/>
      <c r="E30" s="73"/>
      <c r="F30" s="73"/>
      <c r="G30" s="73"/>
      <c r="H30" s="74"/>
    </row>
    <row r="31" spans="1:8" s="89" customFormat="1" ht="15.75">
      <c r="A31" s="18"/>
      <c r="B31" s="75"/>
      <c r="C31" s="75"/>
      <c r="D31" s="73"/>
      <c r="E31" s="73"/>
      <c r="F31" s="73"/>
      <c r="G31" s="73"/>
      <c r="H31" s="74"/>
    </row>
    <row r="32" spans="1:8" s="89" customFormat="1" ht="15.75">
      <c r="A32" s="18"/>
      <c r="B32" s="72"/>
      <c r="C32" s="72"/>
      <c r="D32" s="73"/>
      <c r="E32" s="73"/>
      <c r="F32" s="73"/>
      <c r="G32" s="73"/>
      <c r="H32" s="74"/>
    </row>
    <row r="33" spans="1:8" s="89" customFormat="1" ht="15.75">
      <c r="A33" s="18"/>
      <c r="B33" s="72"/>
      <c r="C33" s="72"/>
      <c r="D33" s="73"/>
      <c r="E33" s="73"/>
      <c r="F33" s="73"/>
      <c r="G33" s="73"/>
      <c r="H33" s="74"/>
    </row>
    <row r="34" spans="1:8" s="89" customFormat="1" ht="15.75">
      <c r="A34" s="18"/>
      <c r="B34" s="72"/>
      <c r="C34" s="75"/>
      <c r="D34" s="73"/>
      <c r="E34" s="73"/>
      <c r="F34" s="73"/>
      <c r="G34" s="73"/>
      <c r="H34" s="74"/>
    </row>
    <row r="35" spans="1:8" s="89" customFormat="1" ht="15.75">
      <c r="A35" s="18"/>
      <c r="B35" s="86"/>
      <c r="C35" s="86"/>
      <c r="D35" s="85"/>
      <c r="E35" s="85"/>
      <c r="F35" s="85"/>
      <c r="G35" s="85"/>
      <c r="H35" s="87"/>
    </row>
    <row r="36" spans="1:8" s="89" customFormat="1" ht="15.75">
      <c r="A36" s="18"/>
      <c r="B36" s="86"/>
      <c r="C36" s="86"/>
      <c r="D36" s="85"/>
      <c r="E36" s="85"/>
      <c r="F36" s="85"/>
      <c r="G36" s="85"/>
      <c r="H36" s="87"/>
    </row>
    <row r="37" spans="1:8" s="89" customFormat="1" ht="15.75">
      <c r="A37" s="18"/>
      <c r="B37" s="72"/>
      <c r="C37" s="75"/>
      <c r="D37" s="73"/>
      <c r="E37" s="73"/>
      <c r="F37" s="73"/>
      <c r="G37" s="73"/>
      <c r="H37" s="74"/>
    </row>
    <row r="38" spans="1:8" s="89" customFormat="1" ht="15.75">
      <c r="A38" s="18"/>
      <c r="B38" s="72"/>
      <c r="C38" s="72"/>
      <c r="D38" s="73"/>
      <c r="E38" s="73"/>
      <c r="F38" s="73"/>
      <c r="G38" s="73"/>
      <c r="H38" s="74"/>
    </row>
    <row r="39" spans="1:8" s="89" customFormat="1" ht="15.75">
      <c r="A39" s="18"/>
      <c r="B39" s="86"/>
      <c r="C39" s="86"/>
      <c r="D39" s="85"/>
      <c r="E39" s="85"/>
      <c r="F39" s="85"/>
      <c r="G39" s="85"/>
      <c r="H39" s="87"/>
    </row>
    <row r="40" spans="1:8" s="89" customFormat="1" ht="15.75">
      <c r="A40" s="18"/>
      <c r="B40" s="72"/>
      <c r="C40" s="72"/>
      <c r="D40" s="73"/>
      <c r="E40" s="73"/>
      <c r="F40" s="73"/>
      <c r="G40" s="73"/>
      <c r="H40" s="74"/>
    </row>
    <row r="41" spans="1:8" s="89" customFormat="1" ht="15.75">
      <c r="A41" s="18"/>
      <c r="B41" s="72"/>
      <c r="C41" s="72"/>
      <c r="D41" s="73"/>
      <c r="E41" s="73"/>
      <c r="F41" s="73"/>
      <c r="G41" s="73"/>
      <c r="H41" s="74"/>
    </row>
    <row r="42" spans="1:8" s="89" customFormat="1" ht="15.75">
      <c r="A42" s="18"/>
      <c r="B42" s="19"/>
      <c r="C42" s="19"/>
      <c r="D42" s="20"/>
      <c r="E42" s="20"/>
      <c r="F42" s="20"/>
      <c r="G42" s="20"/>
      <c r="H42" s="20"/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mergeCells count="4">
    <mergeCell ref="A1:H1"/>
    <mergeCell ref="A2:H2"/>
    <mergeCell ref="A3:H3"/>
    <mergeCell ref="A5:H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1" width="5.625" style="3" customWidth="1"/>
    <col min="2" max="2" width="6.625" style="3" customWidth="1"/>
    <col min="3" max="3" width="29.625" style="3" customWidth="1"/>
    <col min="4" max="6" width="6.625" style="3" customWidth="1"/>
    <col min="7" max="7" width="6.625" style="24" customWidth="1"/>
    <col min="8" max="8" width="6.625" style="3" customWidth="1"/>
    <col min="9" max="16384" width="9.00390625" style="3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23"/>
      <c r="H4" s="10"/>
    </row>
    <row r="5" spans="1:8" ht="19.5" customHeight="1">
      <c r="A5" s="173" t="s">
        <v>312</v>
      </c>
      <c r="B5" s="173"/>
      <c r="C5" s="173"/>
      <c r="D5" s="173"/>
      <c r="E5" s="173"/>
      <c r="F5" s="173"/>
      <c r="G5" s="173"/>
      <c r="H5" s="173"/>
    </row>
    <row r="6" spans="1:8" ht="12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25" t="s">
        <v>45</v>
      </c>
      <c r="B7" s="25"/>
      <c r="C7" s="25" t="s">
        <v>9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</row>
    <row r="8" spans="1:8" s="29" customFormat="1" ht="15.75">
      <c r="A8" s="27">
        <v>1</v>
      </c>
      <c r="B8" s="28" t="s">
        <v>6</v>
      </c>
      <c r="C8" s="96" t="s">
        <v>50</v>
      </c>
      <c r="D8" s="96"/>
      <c r="E8" s="96"/>
      <c r="F8" s="96"/>
      <c r="G8" s="97"/>
      <c r="H8" s="96"/>
    </row>
    <row r="9" spans="1:8" s="29" customFormat="1" ht="15.75">
      <c r="A9" s="27"/>
      <c r="B9" s="28"/>
      <c r="C9" s="96"/>
      <c r="D9" s="97" t="str">
        <f>IF(C10="","","1. ser")</f>
        <v>1. ser</v>
      </c>
      <c r="E9" s="97" t="str">
        <f>IF(C10="","","2. ser")</f>
        <v>2. ser</v>
      </c>
      <c r="F9" s="97" t="str">
        <f>IF(C10="","","3. ser")</f>
        <v>3. ser</v>
      </c>
      <c r="G9" s="97" t="str">
        <f>IF(C10="","","4. ser")</f>
        <v>4. ser</v>
      </c>
      <c r="H9" s="97" t="str">
        <f>IF(C10="","","skupno")</f>
        <v>skupno</v>
      </c>
    </row>
    <row r="10" spans="1:8" s="29" customFormat="1" ht="15.75">
      <c r="A10" s="27"/>
      <c r="B10" s="28">
        <v>1</v>
      </c>
      <c r="C10" s="41" t="s">
        <v>293</v>
      </c>
      <c r="D10" s="42">
        <v>87</v>
      </c>
      <c r="E10" s="42">
        <v>90</v>
      </c>
      <c r="F10" s="42">
        <v>92</v>
      </c>
      <c r="G10" s="42">
        <v>88</v>
      </c>
      <c r="H10" s="97">
        <f>IF(C10="","",SUM(D10:G10))</f>
        <v>357</v>
      </c>
    </row>
    <row r="11" spans="1:8" s="29" customFormat="1" ht="15.75">
      <c r="A11" s="27"/>
      <c r="B11" s="28">
        <v>2</v>
      </c>
      <c r="C11" s="41" t="s">
        <v>298</v>
      </c>
      <c r="D11" s="42">
        <v>88</v>
      </c>
      <c r="E11" s="42">
        <v>84</v>
      </c>
      <c r="F11" s="42">
        <v>85</v>
      </c>
      <c r="G11" s="42">
        <v>89</v>
      </c>
      <c r="H11" s="97">
        <f>IF(C11="","",SUM(D11:G11))</f>
        <v>346</v>
      </c>
    </row>
    <row r="12" spans="1:8" s="29" customFormat="1" ht="15.75">
      <c r="A12" s="27"/>
      <c r="B12" s="28">
        <v>3</v>
      </c>
      <c r="C12" s="41" t="s">
        <v>299</v>
      </c>
      <c r="D12" s="42">
        <v>85</v>
      </c>
      <c r="E12" s="42">
        <v>78</v>
      </c>
      <c r="F12" s="42">
        <v>84</v>
      </c>
      <c r="G12" s="42">
        <v>83</v>
      </c>
      <c r="H12" s="97">
        <f>IF(C12="","",SUM(D12:G12))</f>
        <v>330</v>
      </c>
    </row>
    <row r="13" spans="1:8" s="30" customFormat="1" ht="15.75">
      <c r="A13" s="27"/>
      <c r="B13" s="28"/>
      <c r="C13" s="96"/>
      <c r="D13" s="96"/>
      <c r="E13" s="96"/>
      <c r="F13" s="96"/>
      <c r="G13" s="97">
        <f>IF(C10="","",SUM(G10:G12))</f>
        <v>260</v>
      </c>
      <c r="H13" s="97">
        <f>IF(C10="","",SUM(H10:H12))</f>
        <v>1033</v>
      </c>
    </row>
    <row r="14" spans="1:8" ht="15.75" customHeight="1">
      <c r="A14" s="31"/>
      <c r="B14" s="32"/>
      <c r="C14" s="64"/>
      <c r="D14" s="64"/>
      <c r="E14" s="64"/>
      <c r="F14" s="64"/>
      <c r="G14" s="63"/>
      <c r="H14" s="64"/>
    </row>
    <row r="15" spans="1:8" ht="15.75">
      <c r="A15" s="34">
        <v>2</v>
      </c>
      <c r="B15" s="35" t="s">
        <v>6</v>
      </c>
      <c r="C15" s="99" t="s">
        <v>8</v>
      </c>
      <c r="D15" s="99"/>
      <c r="E15" s="99"/>
      <c r="F15" s="99"/>
      <c r="G15" s="100"/>
      <c r="H15" s="99"/>
    </row>
    <row r="16" spans="1:8" ht="15.75">
      <c r="A16" s="34"/>
      <c r="B16" s="35"/>
      <c r="C16" s="99"/>
      <c r="D16" s="100" t="str">
        <f>IF(C17="","","1. ser")</f>
        <v>1. ser</v>
      </c>
      <c r="E16" s="100" t="str">
        <f>IF(C17="","","2. ser")</f>
        <v>2. ser</v>
      </c>
      <c r="F16" s="100" t="str">
        <f>IF(C17="","","3. ser")</f>
        <v>3. ser</v>
      </c>
      <c r="G16" s="100" t="str">
        <f>IF(C17="","","4. ser")</f>
        <v>4. ser</v>
      </c>
      <c r="H16" s="100" t="str">
        <f>IF(C17="","","skupno")</f>
        <v>skupno</v>
      </c>
    </row>
    <row r="17" spans="1:8" ht="15.75">
      <c r="A17" s="34"/>
      <c r="B17" s="35">
        <v>1</v>
      </c>
      <c r="C17" s="43" t="s">
        <v>300</v>
      </c>
      <c r="D17" s="45">
        <v>83</v>
      </c>
      <c r="E17" s="45">
        <v>77</v>
      </c>
      <c r="F17" s="45">
        <v>87</v>
      </c>
      <c r="G17" s="45">
        <v>81</v>
      </c>
      <c r="H17" s="100">
        <f>IF(C17="","",SUM(D17:G17))</f>
        <v>328</v>
      </c>
    </row>
    <row r="18" spans="1:8" ht="15.75">
      <c r="A18" s="34"/>
      <c r="B18" s="35">
        <v>2</v>
      </c>
      <c r="C18" s="44" t="s">
        <v>303</v>
      </c>
      <c r="D18" s="45">
        <v>67</v>
      </c>
      <c r="E18" s="45">
        <v>62</v>
      </c>
      <c r="F18" s="45">
        <v>74</v>
      </c>
      <c r="G18" s="45">
        <v>78</v>
      </c>
      <c r="H18" s="100">
        <f>IF(C18="","",SUM(D18:G18))</f>
        <v>281</v>
      </c>
    </row>
    <row r="19" spans="1:8" ht="15.75">
      <c r="A19" s="34"/>
      <c r="B19" s="35">
        <v>3</v>
      </c>
      <c r="C19" s="44" t="s">
        <v>307</v>
      </c>
      <c r="D19" s="45">
        <v>83</v>
      </c>
      <c r="E19" s="45">
        <v>88</v>
      </c>
      <c r="F19" s="45">
        <v>91</v>
      </c>
      <c r="G19" s="45">
        <v>87</v>
      </c>
      <c r="H19" s="100">
        <f>IF(C19="","",SUM(D19:G19))</f>
        <v>349</v>
      </c>
    </row>
    <row r="20" spans="1:8" ht="15.75">
      <c r="A20" s="34"/>
      <c r="B20" s="35"/>
      <c r="C20" s="99"/>
      <c r="D20" s="99"/>
      <c r="E20" s="99"/>
      <c r="F20" s="99"/>
      <c r="G20" s="100">
        <f>IF(C17="","",SUM(G17:G19))</f>
        <v>246</v>
      </c>
      <c r="H20" s="100">
        <f>IF(C17="","",SUM(H17:H19))</f>
        <v>958</v>
      </c>
    </row>
    <row r="21" spans="1:8" ht="15.75" customHeight="1">
      <c r="A21" s="31"/>
      <c r="B21" s="32"/>
      <c r="C21" s="30"/>
      <c r="D21" s="30"/>
      <c r="E21" s="30"/>
      <c r="F21" s="30"/>
      <c r="G21" s="30"/>
      <c r="H21" s="30"/>
    </row>
    <row r="22" spans="1:8" ht="15.75">
      <c r="A22" s="36">
        <v>3</v>
      </c>
      <c r="B22" s="37" t="s">
        <v>6</v>
      </c>
      <c r="C22" s="90" t="s">
        <v>52</v>
      </c>
      <c r="D22" s="90"/>
      <c r="E22" s="90"/>
      <c r="F22" s="90"/>
      <c r="G22" s="93"/>
      <c r="H22" s="90"/>
    </row>
    <row r="23" spans="1:8" ht="15.75">
      <c r="A23" s="36"/>
      <c r="B23" s="37"/>
      <c r="C23" s="90"/>
      <c r="D23" s="93" t="str">
        <f>IF(C24="","","1. ser")</f>
        <v>1. ser</v>
      </c>
      <c r="E23" s="93" t="str">
        <f>IF(C24="","","2. ser")</f>
        <v>2. ser</v>
      </c>
      <c r="F23" s="93" t="str">
        <f>IF(C24="","","3. ser")</f>
        <v>3. ser</v>
      </c>
      <c r="G23" s="93" t="str">
        <f>IF(C24="","","4. ser")</f>
        <v>4. ser</v>
      </c>
      <c r="H23" s="93" t="str">
        <f>IF(C24="","","skupno")</f>
        <v>skupno</v>
      </c>
    </row>
    <row r="24" spans="1:8" ht="15.75">
      <c r="A24" s="36"/>
      <c r="B24" s="37">
        <v>1</v>
      </c>
      <c r="C24" s="47" t="s">
        <v>294</v>
      </c>
      <c r="D24" s="48">
        <v>89</v>
      </c>
      <c r="E24" s="48">
        <v>88</v>
      </c>
      <c r="F24" s="48">
        <v>90</v>
      </c>
      <c r="G24" s="48">
        <v>87</v>
      </c>
      <c r="H24" s="93">
        <f>IF(C24="","",SUM(D24:G24))</f>
        <v>354</v>
      </c>
    </row>
    <row r="25" spans="1:8" ht="15.75">
      <c r="A25" s="36"/>
      <c r="B25" s="37">
        <v>2</v>
      </c>
      <c r="C25" s="47" t="s">
        <v>301</v>
      </c>
      <c r="D25" s="48">
        <v>79</v>
      </c>
      <c r="E25" s="48">
        <v>84</v>
      </c>
      <c r="F25" s="48">
        <v>84</v>
      </c>
      <c r="G25" s="48">
        <v>81</v>
      </c>
      <c r="H25" s="93">
        <f>IF(C25="","",SUM(D25:G25))</f>
        <v>328</v>
      </c>
    </row>
    <row r="26" spans="1:8" ht="15.75">
      <c r="A26" s="36"/>
      <c r="B26" s="37">
        <v>3</v>
      </c>
      <c r="C26" s="139"/>
      <c r="D26" s="93"/>
      <c r="E26" s="93"/>
      <c r="F26" s="93"/>
      <c r="G26" s="93"/>
      <c r="H26" s="93">
        <v>0</v>
      </c>
    </row>
    <row r="27" spans="1:8" ht="15.75">
      <c r="A27" s="137"/>
      <c r="B27" s="138"/>
      <c r="C27" s="140"/>
      <c r="D27" s="140"/>
      <c r="E27" s="140"/>
      <c r="F27" s="140"/>
      <c r="G27" s="95">
        <f>IF(C24="","",SUM(G24:G26))</f>
        <v>168</v>
      </c>
      <c r="H27" s="95">
        <f>IF(C24="","",SUM(H24:H26))</f>
        <v>682</v>
      </c>
    </row>
    <row r="28" spans="1:7" ht="15.75" customHeight="1">
      <c r="A28" s="31"/>
      <c r="B28" s="32"/>
      <c r="G28" s="3"/>
    </row>
    <row r="29" spans="1:7" ht="15.75">
      <c r="A29" s="31"/>
      <c r="B29" s="33"/>
      <c r="G29" s="3"/>
    </row>
    <row r="30" spans="1:8" ht="15.75">
      <c r="A30" s="31"/>
      <c r="B30" s="33"/>
      <c r="C30" s="64"/>
      <c r="D30" s="63"/>
      <c r="E30" s="63"/>
      <c r="F30" s="63"/>
      <c r="G30" s="63"/>
      <c r="H30" s="63"/>
    </row>
    <row r="31" spans="1:8" ht="15.75">
      <c r="A31" s="31"/>
      <c r="B31" s="33"/>
      <c r="C31" s="49"/>
      <c r="D31" s="50"/>
      <c r="E31" s="50"/>
      <c r="F31" s="50"/>
      <c r="G31" s="50"/>
      <c r="H31" s="63"/>
    </row>
    <row r="32" spans="1:8" ht="15.75">
      <c r="A32" s="31"/>
      <c r="B32" s="33"/>
      <c r="C32" s="51"/>
      <c r="D32" s="50"/>
      <c r="E32" s="50"/>
      <c r="F32" s="50"/>
      <c r="G32" s="50"/>
      <c r="H32" s="63"/>
    </row>
    <row r="33" spans="1:8" ht="15.75">
      <c r="A33" s="31"/>
      <c r="B33" s="33"/>
      <c r="C33" s="51"/>
      <c r="D33" s="50"/>
      <c r="E33" s="50"/>
      <c r="F33" s="50"/>
      <c r="G33" s="50"/>
      <c r="H33" s="63"/>
    </row>
    <row r="34" spans="1:8" ht="15.75">
      <c r="A34" s="31"/>
      <c r="B34" s="33"/>
      <c r="C34" s="64"/>
      <c r="D34" s="64"/>
      <c r="E34" s="64"/>
      <c r="F34" s="64"/>
      <c r="G34" s="63"/>
      <c r="H34" s="93"/>
    </row>
    <row r="35" spans="1:8" ht="15.75" customHeight="1">
      <c r="A35" s="31"/>
      <c r="B35" s="32"/>
      <c r="C35" s="64"/>
      <c r="D35" s="64"/>
      <c r="E35" s="64"/>
      <c r="F35" s="64"/>
      <c r="G35" s="63"/>
      <c r="H35" s="64"/>
    </row>
    <row r="36" spans="1:8" ht="15.75">
      <c r="A36" s="31"/>
      <c r="B36" s="33"/>
      <c r="C36" s="90"/>
      <c r="D36" s="64"/>
      <c r="E36" s="64"/>
      <c r="F36" s="64"/>
      <c r="G36" s="63"/>
      <c r="H36" s="64"/>
    </row>
    <row r="37" spans="1:8" ht="15.75">
      <c r="A37" s="31"/>
      <c r="B37" s="33"/>
      <c r="C37" s="64"/>
      <c r="D37" s="63"/>
      <c r="E37" s="63"/>
      <c r="F37" s="63"/>
      <c r="G37" s="63"/>
      <c r="H37" s="63"/>
    </row>
    <row r="38" spans="1:8" ht="15.75">
      <c r="A38" s="31"/>
      <c r="B38" s="33"/>
      <c r="C38" s="91"/>
      <c r="D38" s="92"/>
      <c r="E38" s="92"/>
      <c r="F38" s="92"/>
      <c r="G38" s="92"/>
      <c r="H38" s="63"/>
    </row>
    <row r="39" spans="1:8" ht="15.75">
      <c r="A39" s="31"/>
      <c r="B39" s="33"/>
      <c r="C39" s="91"/>
      <c r="D39" s="92"/>
      <c r="E39" s="92"/>
      <c r="F39" s="92"/>
      <c r="G39" s="92"/>
      <c r="H39" s="63"/>
    </row>
    <row r="40" spans="1:8" ht="15.75">
      <c r="A40" s="31"/>
      <c r="B40" s="33"/>
      <c r="C40" s="91"/>
      <c r="D40" s="92"/>
      <c r="E40" s="92"/>
      <c r="F40" s="92"/>
      <c r="G40" s="92"/>
      <c r="H40" s="63"/>
    </row>
    <row r="41" spans="1:8" ht="15.75">
      <c r="A41" s="31"/>
      <c r="B41" s="33"/>
      <c r="C41" s="64"/>
      <c r="D41" s="64"/>
      <c r="E41" s="64"/>
      <c r="F41" s="64"/>
      <c r="G41" s="63"/>
      <c r="H41" s="93"/>
    </row>
    <row r="42" spans="1:8" ht="15.75" customHeight="1">
      <c r="A42" s="31"/>
      <c r="B42" s="32"/>
      <c r="C42" s="64"/>
      <c r="D42" s="64"/>
      <c r="E42" s="64"/>
      <c r="F42" s="64"/>
      <c r="G42" s="63"/>
      <c r="H42" s="64"/>
    </row>
    <row r="43" spans="1:8" ht="15.75" customHeight="1">
      <c r="A43" s="31"/>
      <c r="B43" s="33"/>
      <c r="C43" s="90"/>
      <c r="D43" s="64"/>
      <c r="E43" s="64"/>
      <c r="F43" s="64"/>
      <c r="G43" s="63"/>
      <c r="H43" s="64"/>
    </row>
    <row r="44" spans="1:8" ht="15.75">
      <c r="A44" s="31"/>
      <c r="B44" s="33"/>
      <c r="C44" s="64"/>
      <c r="D44" s="63"/>
      <c r="E44" s="63"/>
      <c r="F44" s="63"/>
      <c r="G44" s="63"/>
      <c r="H44" s="63"/>
    </row>
    <row r="45" spans="1:8" ht="15.75">
      <c r="A45" s="31"/>
      <c r="B45" s="33"/>
      <c r="C45" s="51"/>
      <c r="D45" s="50"/>
      <c r="E45" s="50"/>
      <c r="F45" s="50"/>
      <c r="G45" s="50"/>
      <c r="H45" s="63"/>
    </row>
    <row r="46" spans="1:8" ht="15.75">
      <c r="A46" s="31"/>
      <c r="B46" s="33"/>
      <c r="C46" s="51"/>
      <c r="D46" s="50"/>
      <c r="E46" s="50"/>
      <c r="F46" s="50"/>
      <c r="G46" s="50"/>
      <c r="H46" s="63"/>
    </row>
    <row r="47" spans="1:8" ht="15.75">
      <c r="A47" s="31"/>
      <c r="B47" s="33"/>
      <c r="C47" s="51"/>
      <c r="D47" s="50"/>
      <c r="E47" s="50"/>
      <c r="F47" s="50"/>
      <c r="G47" s="50"/>
      <c r="H47" s="63"/>
    </row>
    <row r="48" spans="1:8" ht="15.75">
      <c r="A48" s="31"/>
      <c r="B48" s="33"/>
      <c r="C48" s="64"/>
      <c r="D48" s="64"/>
      <c r="E48" s="64"/>
      <c r="F48" s="64"/>
      <c r="G48" s="63"/>
      <c r="H48" s="93"/>
    </row>
    <row r="49" spans="1:8" ht="19.5">
      <c r="A49" s="173"/>
      <c r="B49" s="173"/>
      <c r="C49" s="173"/>
      <c r="D49" s="173"/>
      <c r="E49" s="173"/>
      <c r="F49" s="173"/>
      <c r="G49" s="173"/>
      <c r="H49" s="173"/>
    </row>
    <row r="50" spans="1:8" ht="15.75">
      <c r="A50" s="31"/>
      <c r="B50" s="32"/>
      <c r="C50" s="32"/>
      <c r="D50" s="32"/>
      <c r="E50" s="32"/>
      <c r="F50" s="32"/>
      <c r="G50" s="33"/>
      <c r="H50" s="32"/>
    </row>
    <row r="51" spans="1:8" ht="15.75">
      <c r="A51" s="31"/>
      <c r="B51" s="33"/>
      <c r="C51" s="90"/>
      <c r="D51" s="64"/>
      <c r="E51" s="64"/>
      <c r="F51" s="64"/>
      <c r="G51" s="63"/>
      <c r="H51" s="64"/>
    </row>
    <row r="52" spans="1:8" ht="15.75">
      <c r="A52" s="31"/>
      <c r="B52" s="33"/>
      <c r="C52" s="64"/>
      <c r="D52" s="63"/>
      <c r="E52" s="63"/>
      <c r="F52" s="63"/>
      <c r="G52" s="63"/>
      <c r="H52" s="63"/>
    </row>
    <row r="53" spans="1:8" ht="15.75">
      <c r="A53" s="31"/>
      <c r="B53" s="33"/>
      <c r="C53" s="91"/>
      <c r="D53" s="92"/>
      <c r="E53" s="92"/>
      <c r="F53" s="92"/>
      <c r="G53" s="92"/>
      <c r="H53" s="63"/>
    </row>
    <row r="54" spans="1:8" ht="15.75">
      <c r="A54" s="31"/>
      <c r="B54" s="33"/>
      <c r="C54" s="91"/>
      <c r="D54" s="92"/>
      <c r="E54" s="92"/>
      <c r="F54" s="92"/>
      <c r="G54" s="92"/>
      <c r="H54" s="63"/>
    </row>
    <row r="55" spans="1:8" ht="15.75">
      <c r="A55" s="31"/>
      <c r="B55" s="33"/>
      <c r="C55" s="91"/>
      <c r="D55" s="92"/>
      <c r="E55" s="92"/>
      <c r="F55" s="92"/>
      <c r="G55" s="92"/>
      <c r="H55" s="63"/>
    </row>
    <row r="56" spans="1:8" ht="15.75">
      <c r="A56" s="31"/>
      <c r="B56" s="33"/>
      <c r="C56" s="64"/>
      <c r="D56" s="64"/>
      <c r="E56" s="64"/>
      <c r="F56" s="64"/>
      <c r="G56" s="63"/>
      <c r="H56" s="93"/>
    </row>
    <row r="57" spans="1:8" ht="15.75">
      <c r="A57" s="31"/>
      <c r="B57" s="32"/>
      <c r="C57" s="64"/>
      <c r="D57" s="64"/>
      <c r="E57" s="64"/>
      <c r="F57" s="64"/>
      <c r="G57" s="63"/>
      <c r="H57" s="64"/>
    </row>
    <row r="58" spans="1:8" ht="15.75">
      <c r="A58" s="31"/>
      <c r="B58" s="33"/>
      <c r="C58" s="90"/>
      <c r="D58" s="64"/>
      <c r="E58" s="64"/>
      <c r="F58" s="64"/>
      <c r="G58" s="63"/>
      <c r="H58" s="64"/>
    </row>
    <row r="59" spans="1:8" ht="15.75">
      <c r="A59" s="31"/>
      <c r="B59" s="33"/>
      <c r="C59" s="64"/>
      <c r="D59" s="63"/>
      <c r="E59" s="63"/>
      <c r="F59" s="63"/>
      <c r="G59" s="63"/>
      <c r="H59" s="63"/>
    </row>
    <row r="60" spans="1:8" ht="15.75">
      <c r="A60" s="31"/>
      <c r="B60" s="33"/>
      <c r="C60" s="49"/>
      <c r="D60" s="50"/>
      <c r="E60" s="50"/>
      <c r="F60" s="50"/>
      <c r="G60" s="50"/>
      <c r="H60" s="63"/>
    </row>
    <row r="61" spans="1:8" ht="15.75">
      <c r="A61" s="31"/>
      <c r="B61" s="33"/>
      <c r="C61" s="49"/>
      <c r="D61" s="50"/>
      <c r="E61" s="50"/>
      <c r="F61" s="50"/>
      <c r="G61" s="50"/>
      <c r="H61" s="63"/>
    </row>
    <row r="62" spans="1:8" ht="15.75">
      <c r="A62" s="31"/>
      <c r="B62" s="33"/>
      <c r="C62" s="51"/>
      <c r="D62" s="50"/>
      <c r="E62" s="50"/>
      <c r="F62" s="50"/>
      <c r="G62" s="50"/>
      <c r="H62" s="63"/>
    </row>
    <row r="63" spans="1:8" ht="15.75">
      <c r="A63" s="31"/>
      <c r="B63" s="33"/>
      <c r="C63" s="64"/>
      <c r="D63" s="64"/>
      <c r="E63" s="64"/>
      <c r="F63" s="64"/>
      <c r="G63" s="63"/>
      <c r="H63" s="93"/>
    </row>
    <row r="64" spans="1:8" ht="15.75">
      <c r="A64" s="31"/>
      <c r="B64" s="32"/>
      <c r="C64" s="64"/>
      <c r="D64" s="64"/>
      <c r="E64" s="64"/>
      <c r="F64" s="64"/>
      <c r="G64" s="63"/>
      <c r="H64" s="64"/>
    </row>
    <row r="65" spans="1:8" ht="15.75">
      <c r="A65" s="31"/>
      <c r="B65" s="33"/>
      <c r="C65" s="64"/>
      <c r="D65" s="64"/>
      <c r="E65" s="64"/>
      <c r="F65" s="64"/>
      <c r="G65" s="63"/>
      <c r="H65" s="64"/>
    </row>
    <row r="66" spans="1:8" ht="15.75">
      <c r="A66" s="31"/>
      <c r="B66" s="33"/>
      <c r="C66" s="90"/>
      <c r="D66" s="64"/>
      <c r="E66" s="64"/>
      <c r="F66" s="64"/>
      <c r="G66" s="63"/>
      <c r="H66" s="64"/>
    </row>
    <row r="67" spans="1:8" ht="15.75">
      <c r="A67" s="31"/>
      <c r="B67" s="33"/>
      <c r="C67" s="64"/>
      <c r="D67" s="63"/>
      <c r="E67" s="63"/>
      <c r="F67" s="63"/>
      <c r="G67" s="63"/>
      <c r="H67" s="63"/>
    </row>
    <row r="68" spans="1:8" ht="15.75">
      <c r="A68" s="31"/>
      <c r="B68" s="33"/>
      <c r="C68" s="91"/>
      <c r="D68" s="92"/>
      <c r="E68" s="92"/>
      <c r="F68" s="92"/>
      <c r="G68" s="92"/>
      <c r="H68" s="63"/>
    </row>
    <row r="69" spans="1:8" ht="15.75">
      <c r="A69" s="31"/>
      <c r="B69" s="33"/>
      <c r="C69" s="51"/>
      <c r="D69" s="50"/>
      <c r="E69" s="50"/>
      <c r="F69" s="50"/>
      <c r="G69" s="50"/>
      <c r="H69" s="63"/>
    </row>
    <row r="70" spans="1:8" ht="15.75">
      <c r="A70" s="31"/>
      <c r="B70" s="33"/>
      <c r="C70" s="51"/>
      <c r="D70" s="50"/>
      <c r="E70" s="50"/>
      <c r="F70" s="50"/>
      <c r="G70" s="50"/>
      <c r="H70" s="63"/>
    </row>
    <row r="71" spans="1:8" ht="15.75">
      <c r="A71" s="31"/>
      <c r="B71" s="32"/>
      <c r="C71" s="64"/>
      <c r="D71" s="64"/>
      <c r="E71" s="64"/>
      <c r="F71" s="64"/>
      <c r="G71" s="63"/>
      <c r="H71" s="93"/>
    </row>
    <row r="72" spans="1:8" ht="15.75">
      <c r="A72" s="31"/>
      <c r="B72" s="33"/>
      <c r="C72" s="64"/>
      <c r="D72" s="64"/>
      <c r="E72" s="64"/>
      <c r="F72" s="64"/>
      <c r="G72" s="63"/>
      <c r="H72" s="64"/>
    </row>
    <row r="73" spans="1:8" ht="15.75">
      <c r="A73" s="31"/>
      <c r="B73" s="33"/>
      <c r="C73" s="90"/>
      <c r="D73" s="64"/>
      <c r="E73" s="64"/>
      <c r="F73" s="64"/>
      <c r="G73" s="63"/>
      <c r="H73" s="64"/>
    </row>
    <row r="74" spans="1:8" ht="15.75">
      <c r="A74" s="31"/>
      <c r="B74" s="33"/>
      <c r="C74" s="64"/>
      <c r="D74" s="63"/>
      <c r="E74" s="63"/>
      <c r="F74" s="63"/>
      <c r="G74" s="63"/>
      <c r="H74" s="63"/>
    </row>
    <row r="75" spans="1:8" ht="15.75">
      <c r="A75" s="31"/>
      <c r="B75" s="33"/>
      <c r="C75" s="51"/>
      <c r="D75" s="50"/>
      <c r="E75" s="50"/>
      <c r="F75" s="50"/>
      <c r="G75" s="50"/>
      <c r="H75" s="63"/>
    </row>
    <row r="76" spans="1:8" ht="15.75">
      <c r="A76" s="31"/>
      <c r="B76" s="33"/>
      <c r="C76" s="51"/>
      <c r="D76" s="50"/>
      <c r="E76" s="50"/>
      <c r="F76" s="50"/>
      <c r="G76" s="50"/>
      <c r="H76" s="63"/>
    </row>
    <row r="77" spans="1:8" ht="15.75">
      <c r="A77" s="31"/>
      <c r="B77" s="33"/>
      <c r="C77" s="51"/>
      <c r="D77" s="50"/>
      <c r="E77" s="50"/>
      <c r="F77" s="50"/>
      <c r="G77" s="50"/>
      <c r="H77" s="63"/>
    </row>
    <row r="78" spans="1:8" ht="15.75">
      <c r="A78" s="31"/>
      <c r="B78" s="32"/>
      <c r="C78" s="64"/>
      <c r="D78" s="64"/>
      <c r="E78" s="64"/>
      <c r="F78" s="64"/>
      <c r="G78" s="63"/>
      <c r="H78" s="93"/>
    </row>
    <row r="79" spans="1:8" ht="15.75">
      <c r="A79" s="31"/>
      <c r="B79" s="33"/>
      <c r="C79" s="64"/>
      <c r="D79" s="64"/>
      <c r="E79" s="64"/>
      <c r="F79" s="64"/>
      <c r="G79" s="63"/>
      <c r="H79" s="64"/>
    </row>
    <row r="80" spans="1:8" ht="15.75">
      <c r="A80" s="31"/>
      <c r="B80" s="33"/>
      <c r="C80" s="90"/>
      <c r="D80" s="64"/>
      <c r="E80" s="64"/>
      <c r="F80" s="64"/>
      <c r="G80" s="63"/>
      <c r="H80" s="64"/>
    </row>
    <row r="81" spans="1:8" ht="15.75">
      <c r="A81" s="31"/>
      <c r="B81" s="33"/>
      <c r="C81" s="64"/>
      <c r="D81" s="63"/>
      <c r="E81" s="63"/>
      <c r="F81" s="63"/>
      <c r="G81" s="63"/>
      <c r="H81" s="63"/>
    </row>
    <row r="82" spans="1:8" ht="15.75">
      <c r="A82" s="31"/>
      <c r="B82" s="33"/>
      <c r="C82" s="51"/>
      <c r="D82" s="50"/>
      <c r="E82" s="50"/>
      <c r="F82" s="50"/>
      <c r="G82" s="50"/>
      <c r="H82" s="63"/>
    </row>
    <row r="83" spans="1:8" ht="15.75">
      <c r="A83" s="31"/>
      <c r="B83" s="33"/>
      <c r="C83" s="51"/>
      <c r="D83" s="50"/>
      <c r="E83" s="50"/>
      <c r="F83" s="50"/>
      <c r="G83" s="50"/>
      <c r="H83" s="63"/>
    </row>
    <row r="84" spans="1:8" ht="15.75">
      <c r="A84" s="31"/>
      <c r="B84" s="33"/>
      <c r="C84" s="51"/>
      <c r="D84" s="50"/>
      <c r="E84" s="50"/>
      <c r="F84" s="50"/>
      <c r="G84" s="50"/>
      <c r="H84" s="63"/>
    </row>
    <row r="85" spans="1:8" ht="15.75">
      <c r="A85" s="31"/>
      <c r="B85" s="32"/>
      <c r="C85" s="64"/>
      <c r="D85" s="64"/>
      <c r="E85" s="64"/>
      <c r="F85" s="64"/>
      <c r="G85" s="63"/>
      <c r="H85" s="93"/>
    </row>
    <row r="86" spans="1:8" ht="15.75">
      <c r="A86" s="135"/>
      <c r="B86" s="135"/>
      <c r="C86" s="135"/>
      <c r="D86" s="135"/>
      <c r="E86" s="135"/>
      <c r="F86" s="135"/>
      <c r="G86" s="136"/>
      <c r="H86" s="135"/>
    </row>
  </sheetData>
  <mergeCells count="5">
    <mergeCell ref="A49:H49"/>
    <mergeCell ref="A1:H1"/>
    <mergeCell ref="A2:H2"/>
    <mergeCell ref="A3:H3"/>
    <mergeCell ref="A5:H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1" width="5.625" style="9" customWidth="1"/>
    <col min="2" max="2" width="24.125" style="9" customWidth="1"/>
    <col min="3" max="3" width="19.625" style="9" customWidth="1"/>
    <col min="4" max="8" width="5.125" style="9" customWidth="1"/>
    <col min="9" max="16384" width="9.00390625" style="9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73" t="s">
        <v>314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11" t="s">
        <v>45</v>
      </c>
      <c r="B7" s="12" t="s">
        <v>0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</row>
    <row r="8" spans="1:8" s="14" customFormat="1" ht="15.75">
      <c r="A8" s="13">
        <v>1</v>
      </c>
      <c r="B8" s="40" t="s">
        <v>315</v>
      </c>
      <c r="C8" s="40" t="s">
        <v>309</v>
      </c>
      <c r="D8" s="42">
        <v>93</v>
      </c>
      <c r="E8" s="42">
        <v>94</v>
      </c>
      <c r="F8" s="42">
        <v>91</v>
      </c>
      <c r="G8" s="42">
        <v>91</v>
      </c>
      <c r="H8" s="42">
        <v>369</v>
      </c>
    </row>
    <row r="9" spans="1:8" s="16" customFormat="1" ht="15">
      <c r="A9" s="15">
        <v>2</v>
      </c>
      <c r="B9" s="79" t="s">
        <v>316</v>
      </c>
      <c r="C9" s="79" t="s">
        <v>297</v>
      </c>
      <c r="D9" s="80">
        <v>89</v>
      </c>
      <c r="E9" s="80">
        <v>93</v>
      </c>
      <c r="F9" s="80">
        <v>91</v>
      </c>
      <c r="G9" s="80">
        <v>92</v>
      </c>
      <c r="H9" s="80">
        <v>365</v>
      </c>
    </row>
    <row r="10" spans="1:8" s="14" customFormat="1" ht="15.75">
      <c r="A10" s="17">
        <v>3</v>
      </c>
      <c r="B10" s="47" t="s">
        <v>317</v>
      </c>
      <c r="C10" s="46" t="s">
        <v>68</v>
      </c>
      <c r="D10" s="48">
        <v>93</v>
      </c>
      <c r="E10" s="48">
        <v>85</v>
      </c>
      <c r="F10" s="48">
        <v>85</v>
      </c>
      <c r="G10" s="48">
        <v>89</v>
      </c>
      <c r="H10" s="48">
        <v>352</v>
      </c>
    </row>
    <row r="11" spans="1:8" ht="15.75">
      <c r="A11" s="18">
        <v>4</v>
      </c>
      <c r="B11" s="51" t="s">
        <v>318</v>
      </c>
      <c r="C11" s="49" t="s">
        <v>119</v>
      </c>
      <c r="D11" s="50">
        <v>86</v>
      </c>
      <c r="E11" s="50">
        <v>86</v>
      </c>
      <c r="F11" s="50">
        <v>88</v>
      </c>
      <c r="G11" s="50">
        <v>91</v>
      </c>
      <c r="H11" s="48">
        <v>351</v>
      </c>
    </row>
    <row r="12" spans="1:8" ht="15.75">
      <c r="A12" s="18">
        <v>5</v>
      </c>
      <c r="B12" s="51" t="s">
        <v>319</v>
      </c>
      <c r="C12" s="51" t="s">
        <v>8</v>
      </c>
      <c r="D12" s="50">
        <v>90</v>
      </c>
      <c r="E12" s="50">
        <v>89</v>
      </c>
      <c r="F12" s="50">
        <v>84</v>
      </c>
      <c r="G12" s="50">
        <v>87</v>
      </c>
      <c r="H12" s="48">
        <v>350</v>
      </c>
    </row>
    <row r="13" spans="1:8" ht="15.75">
      <c r="A13" s="18">
        <v>6</v>
      </c>
      <c r="B13" s="51" t="s">
        <v>320</v>
      </c>
      <c r="C13" s="51" t="s">
        <v>321</v>
      </c>
      <c r="D13" s="50">
        <v>89</v>
      </c>
      <c r="E13" s="50">
        <v>80</v>
      </c>
      <c r="F13" s="50">
        <v>90</v>
      </c>
      <c r="G13" s="50">
        <v>89</v>
      </c>
      <c r="H13" s="48">
        <v>348</v>
      </c>
    </row>
    <row r="14" spans="1:8" ht="15.75">
      <c r="A14" s="18">
        <v>7</v>
      </c>
      <c r="B14" s="51" t="s">
        <v>322</v>
      </c>
      <c r="C14" s="49" t="s">
        <v>111</v>
      </c>
      <c r="D14" s="50">
        <v>86</v>
      </c>
      <c r="E14" s="50">
        <v>88</v>
      </c>
      <c r="F14" s="50">
        <v>83</v>
      </c>
      <c r="G14" s="50">
        <v>89</v>
      </c>
      <c r="H14" s="48">
        <v>346</v>
      </c>
    </row>
    <row r="15" spans="1:8" ht="15.75">
      <c r="A15" s="18">
        <v>8</v>
      </c>
      <c r="B15" s="51" t="s">
        <v>323</v>
      </c>
      <c r="C15" s="51" t="s">
        <v>309</v>
      </c>
      <c r="D15" s="50">
        <v>81</v>
      </c>
      <c r="E15" s="50">
        <v>91</v>
      </c>
      <c r="F15" s="50">
        <v>86</v>
      </c>
      <c r="G15" s="50">
        <v>84</v>
      </c>
      <c r="H15" s="48">
        <v>342</v>
      </c>
    </row>
    <row r="16" spans="1:8" ht="15.75">
      <c r="A16" s="18">
        <v>9</v>
      </c>
      <c r="B16" s="62" t="s">
        <v>324</v>
      </c>
      <c r="C16" s="62" t="s">
        <v>297</v>
      </c>
      <c r="D16" s="65">
        <v>88</v>
      </c>
      <c r="E16" s="65">
        <v>83</v>
      </c>
      <c r="F16" s="65">
        <v>84</v>
      </c>
      <c r="G16" s="65">
        <v>86</v>
      </c>
      <c r="H16" s="84">
        <v>341</v>
      </c>
    </row>
    <row r="17" spans="1:8" ht="15.75">
      <c r="A17" s="18">
        <v>10</v>
      </c>
      <c r="B17" s="51" t="s">
        <v>325</v>
      </c>
      <c r="C17" s="51" t="s">
        <v>321</v>
      </c>
      <c r="D17" s="50">
        <v>86</v>
      </c>
      <c r="E17" s="50">
        <v>74</v>
      </c>
      <c r="F17" s="50">
        <v>85</v>
      </c>
      <c r="G17" s="50">
        <v>91</v>
      </c>
      <c r="H17" s="48">
        <v>336</v>
      </c>
    </row>
    <row r="18" spans="1:8" ht="15.75">
      <c r="A18" s="18">
        <v>11</v>
      </c>
      <c r="B18" s="51" t="s">
        <v>326</v>
      </c>
      <c r="C18" s="51" t="s">
        <v>167</v>
      </c>
      <c r="D18" s="50">
        <v>81</v>
      </c>
      <c r="E18" s="50">
        <v>77</v>
      </c>
      <c r="F18" s="50">
        <v>90</v>
      </c>
      <c r="G18" s="50">
        <v>88</v>
      </c>
      <c r="H18" s="48">
        <v>336</v>
      </c>
    </row>
    <row r="19" spans="1:8" ht="15.75">
      <c r="A19" s="18">
        <v>12</v>
      </c>
      <c r="B19" s="51" t="s">
        <v>327</v>
      </c>
      <c r="C19" s="51" t="s">
        <v>50</v>
      </c>
      <c r="D19" s="50">
        <v>89</v>
      </c>
      <c r="E19" s="50">
        <v>81</v>
      </c>
      <c r="F19" s="50">
        <v>86</v>
      </c>
      <c r="G19" s="50">
        <v>79</v>
      </c>
      <c r="H19" s="48">
        <v>335</v>
      </c>
    </row>
    <row r="20" spans="1:8" ht="15.75">
      <c r="A20" s="18">
        <v>13</v>
      </c>
      <c r="B20" s="51" t="s">
        <v>328</v>
      </c>
      <c r="C20" s="51" t="s">
        <v>111</v>
      </c>
      <c r="D20" s="50">
        <v>86</v>
      </c>
      <c r="E20" s="50">
        <v>77</v>
      </c>
      <c r="F20" s="50">
        <v>84</v>
      </c>
      <c r="G20" s="50">
        <v>86</v>
      </c>
      <c r="H20" s="48">
        <v>333</v>
      </c>
    </row>
    <row r="21" spans="1:8" ht="15.75">
      <c r="A21" s="18">
        <v>14</v>
      </c>
      <c r="B21" s="51" t="s">
        <v>329</v>
      </c>
      <c r="C21" s="51" t="s">
        <v>111</v>
      </c>
      <c r="D21" s="50">
        <v>82</v>
      </c>
      <c r="E21" s="50">
        <v>84</v>
      </c>
      <c r="F21" s="50">
        <v>83</v>
      </c>
      <c r="G21" s="50">
        <v>83</v>
      </c>
      <c r="H21" s="48">
        <v>332</v>
      </c>
    </row>
    <row r="22" spans="1:8" ht="15.75">
      <c r="A22" s="18">
        <v>15</v>
      </c>
      <c r="B22" s="49" t="s">
        <v>330</v>
      </c>
      <c r="C22" s="49" t="s">
        <v>167</v>
      </c>
      <c r="D22" s="50">
        <v>86</v>
      </c>
      <c r="E22" s="50">
        <v>78</v>
      </c>
      <c r="F22" s="50">
        <v>81</v>
      </c>
      <c r="G22" s="50">
        <v>86</v>
      </c>
      <c r="H22" s="48">
        <v>331</v>
      </c>
    </row>
    <row r="23" spans="1:8" ht="15.75">
      <c r="A23" s="18">
        <v>16</v>
      </c>
      <c r="B23" s="62" t="s">
        <v>331</v>
      </c>
      <c r="C23" s="62" t="s">
        <v>50</v>
      </c>
      <c r="D23" s="65">
        <v>74</v>
      </c>
      <c r="E23" s="65">
        <v>86</v>
      </c>
      <c r="F23" s="65">
        <v>89</v>
      </c>
      <c r="G23" s="65">
        <v>77</v>
      </c>
      <c r="H23" s="84">
        <v>326</v>
      </c>
    </row>
    <row r="24" spans="1:8" ht="15.75">
      <c r="A24" s="18">
        <v>17</v>
      </c>
      <c r="B24" s="51" t="s">
        <v>332</v>
      </c>
      <c r="C24" s="49" t="s">
        <v>52</v>
      </c>
      <c r="D24" s="50">
        <v>82</v>
      </c>
      <c r="E24" s="50">
        <v>74</v>
      </c>
      <c r="F24" s="50">
        <v>82</v>
      </c>
      <c r="G24" s="50">
        <v>86</v>
      </c>
      <c r="H24" s="48">
        <v>324</v>
      </c>
    </row>
    <row r="25" spans="1:8" ht="15.75">
      <c r="A25" s="18">
        <v>18</v>
      </c>
      <c r="B25" s="49" t="s">
        <v>333</v>
      </c>
      <c r="C25" s="49" t="s">
        <v>8</v>
      </c>
      <c r="D25" s="50">
        <v>81</v>
      </c>
      <c r="E25" s="50">
        <v>75</v>
      </c>
      <c r="F25" s="50">
        <v>79</v>
      </c>
      <c r="G25" s="50">
        <v>88</v>
      </c>
      <c r="H25" s="48">
        <v>323</v>
      </c>
    </row>
    <row r="26" spans="1:8" ht="15.75">
      <c r="A26" s="21">
        <v>19</v>
      </c>
      <c r="B26" s="53" t="s">
        <v>334</v>
      </c>
      <c r="C26" s="53" t="s">
        <v>50</v>
      </c>
      <c r="D26" s="54">
        <v>76</v>
      </c>
      <c r="E26" s="54">
        <v>76</v>
      </c>
      <c r="F26" s="54">
        <v>84</v>
      </c>
      <c r="G26" s="54">
        <v>81</v>
      </c>
      <c r="H26" s="55">
        <v>317</v>
      </c>
    </row>
    <row r="27" spans="1:8" ht="15.75">
      <c r="A27" s="18"/>
      <c r="B27" s="51"/>
      <c r="C27" s="51"/>
      <c r="D27" s="50"/>
      <c r="E27" s="50"/>
      <c r="F27" s="50"/>
      <c r="G27" s="50"/>
      <c r="H27" s="48"/>
    </row>
    <row r="28" spans="1:8" ht="15.75">
      <c r="A28" s="18"/>
      <c r="B28" s="51"/>
      <c r="C28" s="51"/>
      <c r="D28" s="50"/>
      <c r="E28" s="50"/>
      <c r="F28" s="50"/>
      <c r="G28" s="50"/>
      <c r="H28" s="48"/>
    </row>
    <row r="29" spans="1:8" ht="15.75">
      <c r="A29" s="18"/>
      <c r="B29" s="51"/>
      <c r="C29" s="51"/>
      <c r="D29" s="50"/>
      <c r="E29" s="50"/>
      <c r="F29" s="50"/>
      <c r="G29" s="50"/>
      <c r="H29" s="48"/>
    </row>
    <row r="30" spans="1:8" ht="15.75">
      <c r="A30" s="18"/>
      <c r="B30" s="49"/>
      <c r="C30" s="49"/>
      <c r="D30" s="50"/>
      <c r="E30" s="50"/>
      <c r="F30" s="50"/>
      <c r="G30" s="50"/>
      <c r="H30" s="48"/>
    </row>
    <row r="31" spans="1:8" ht="15.75">
      <c r="A31" s="18"/>
      <c r="B31" s="51"/>
      <c r="C31" s="49"/>
      <c r="D31" s="50"/>
      <c r="E31" s="50"/>
      <c r="F31" s="50"/>
      <c r="G31" s="50"/>
      <c r="H31" s="48"/>
    </row>
    <row r="32" spans="1:8" ht="15.75">
      <c r="A32" s="18"/>
      <c r="B32" s="51"/>
      <c r="C32" s="51"/>
      <c r="D32" s="50"/>
      <c r="E32" s="50"/>
      <c r="F32" s="50"/>
      <c r="G32" s="50"/>
      <c r="H32" s="48"/>
    </row>
    <row r="33" spans="1:8" ht="15.75">
      <c r="A33" s="18"/>
      <c r="B33" s="51"/>
      <c r="C33" s="49"/>
      <c r="D33" s="50"/>
      <c r="E33" s="50"/>
      <c r="F33" s="50"/>
      <c r="G33" s="50"/>
      <c r="H33" s="48"/>
    </row>
    <row r="34" spans="1:8" ht="15.75">
      <c r="A34" s="18"/>
      <c r="B34" s="51"/>
      <c r="C34" s="49"/>
      <c r="D34" s="50"/>
      <c r="E34" s="50"/>
      <c r="F34" s="50"/>
      <c r="G34" s="50"/>
      <c r="H34" s="48"/>
    </row>
    <row r="35" spans="1:8" ht="15.75">
      <c r="A35" s="18"/>
      <c r="B35" s="51"/>
      <c r="C35" s="51"/>
      <c r="D35" s="50"/>
      <c r="E35" s="50"/>
      <c r="F35" s="50"/>
      <c r="G35" s="50"/>
      <c r="H35" s="48"/>
    </row>
    <row r="36" spans="1:8" ht="15.75">
      <c r="A36" s="18"/>
      <c r="B36" s="51"/>
      <c r="C36" s="51"/>
      <c r="D36" s="50"/>
      <c r="E36" s="50"/>
      <c r="F36" s="50"/>
      <c r="G36" s="50"/>
      <c r="H36" s="48"/>
    </row>
    <row r="37" spans="1:8" ht="15.75">
      <c r="A37" s="18"/>
      <c r="B37" s="51"/>
      <c r="C37" s="51"/>
      <c r="D37" s="50"/>
      <c r="E37" s="50"/>
      <c r="F37" s="50"/>
      <c r="G37" s="50"/>
      <c r="H37" s="48"/>
    </row>
    <row r="38" spans="1:8" ht="15.75">
      <c r="A38" s="18"/>
      <c r="B38" s="49"/>
      <c r="C38" s="49"/>
      <c r="D38" s="50"/>
      <c r="E38" s="50"/>
      <c r="F38" s="50"/>
      <c r="G38" s="50"/>
      <c r="H38" s="48"/>
    </row>
    <row r="39" spans="1:8" ht="15.75">
      <c r="A39" s="18"/>
      <c r="B39" s="51"/>
      <c r="C39" s="51"/>
      <c r="D39" s="50"/>
      <c r="E39" s="50"/>
      <c r="F39" s="50"/>
      <c r="G39" s="50"/>
      <c r="H39" s="48"/>
    </row>
    <row r="40" spans="1:8" ht="15.75">
      <c r="A40" s="18"/>
      <c r="B40" s="51"/>
      <c r="C40" s="51"/>
      <c r="D40" s="50"/>
      <c r="E40" s="50"/>
      <c r="F40" s="50"/>
      <c r="G40" s="50"/>
      <c r="H40" s="48"/>
    </row>
    <row r="41" spans="1:8" ht="15.75">
      <c r="A41" s="18"/>
      <c r="B41" s="51"/>
      <c r="C41" s="51"/>
      <c r="D41" s="50"/>
      <c r="E41" s="50"/>
      <c r="F41" s="50"/>
      <c r="G41" s="50"/>
      <c r="H41" s="48"/>
    </row>
    <row r="42" spans="1:8" s="89" customFormat="1" ht="15.75">
      <c r="A42" s="18"/>
      <c r="B42" s="49"/>
      <c r="C42" s="49"/>
      <c r="D42" s="50"/>
      <c r="E42" s="50"/>
      <c r="F42" s="50"/>
      <c r="G42" s="50"/>
      <c r="H42" s="48"/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mergeCells count="4">
    <mergeCell ref="A1:H1"/>
    <mergeCell ref="A2:H2"/>
    <mergeCell ref="A3:H3"/>
    <mergeCell ref="A5:H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1" width="5.625" style="9" customWidth="1"/>
    <col min="2" max="2" width="20.75390625" style="9" customWidth="1"/>
    <col min="3" max="3" width="22.50390625" style="9" customWidth="1"/>
    <col min="4" max="8" width="5.125" style="9" customWidth="1"/>
    <col min="9" max="16384" width="9.00390625" style="9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73" t="s">
        <v>343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11" t="s">
        <v>45</v>
      </c>
      <c r="B7" s="12" t="s">
        <v>226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</row>
    <row r="8" spans="1:8" s="14" customFormat="1" ht="15.75">
      <c r="A8" s="13">
        <v>1</v>
      </c>
      <c r="B8" s="40" t="s">
        <v>335</v>
      </c>
      <c r="C8" s="40" t="s">
        <v>309</v>
      </c>
      <c r="D8" s="42">
        <v>92</v>
      </c>
      <c r="E8" s="42">
        <v>89</v>
      </c>
      <c r="F8" s="42">
        <v>90</v>
      </c>
      <c r="G8" s="42">
        <v>88</v>
      </c>
      <c r="H8" s="42">
        <v>359</v>
      </c>
    </row>
    <row r="9" spans="1:8" s="16" customFormat="1" ht="15">
      <c r="A9" s="15">
        <v>2</v>
      </c>
      <c r="B9" s="43" t="s">
        <v>336</v>
      </c>
      <c r="C9" s="43" t="s">
        <v>8</v>
      </c>
      <c r="D9" s="45">
        <v>91</v>
      </c>
      <c r="E9" s="45">
        <v>88</v>
      </c>
      <c r="F9" s="45">
        <v>84</v>
      </c>
      <c r="G9" s="45">
        <v>92</v>
      </c>
      <c r="H9" s="45">
        <v>355</v>
      </c>
    </row>
    <row r="10" spans="1:8" s="14" customFormat="1" ht="15.75">
      <c r="A10" s="17">
        <v>3</v>
      </c>
      <c r="B10" s="47" t="s">
        <v>337</v>
      </c>
      <c r="C10" s="47" t="s">
        <v>231</v>
      </c>
      <c r="D10" s="48">
        <v>86</v>
      </c>
      <c r="E10" s="48">
        <v>85</v>
      </c>
      <c r="F10" s="48">
        <v>85</v>
      </c>
      <c r="G10" s="48">
        <v>88</v>
      </c>
      <c r="H10" s="48">
        <v>344</v>
      </c>
    </row>
    <row r="11" spans="1:8" ht="15.75">
      <c r="A11" s="18">
        <v>4</v>
      </c>
      <c r="B11" s="51" t="s">
        <v>338</v>
      </c>
      <c r="C11" s="51" t="s">
        <v>231</v>
      </c>
      <c r="D11" s="50">
        <v>84</v>
      </c>
      <c r="E11" s="50">
        <v>81</v>
      </c>
      <c r="F11" s="50">
        <v>87</v>
      </c>
      <c r="G11" s="50">
        <v>85</v>
      </c>
      <c r="H11" s="48">
        <v>337</v>
      </c>
    </row>
    <row r="12" spans="1:9" ht="15.75">
      <c r="A12" s="18">
        <v>5</v>
      </c>
      <c r="B12" s="51" t="s">
        <v>339</v>
      </c>
      <c r="C12" s="51" t="s">
        <v>8</v>
      </c>
      <c r="D12" s="50">
        <v>80</v>
      </c>
      <c r="E12" s="50">
        <v>86</v>
      </c>
      <c r="F12" s="50">
        <v>80</v>
      </c>
      <c r="G12" s="50">
        <v>85</v>
      </c>
      <c r="H12" s="48">
        <v>331</v>
      </c>
      <c r="I12" s="89"/>
    </row>
    <row r="13" spans="1:9" ht="15.75">
      <c r="A13" s="18">
        <v>6</v>
      </c>
      <c r="B13" s="51" t="s">
        <v>340</v>
      </c>
      <c r="C13" s="49" t="s">
        <v>52</v>
      </c>
      <c r="D13" s="50">
        <v>79</v>
      </c>
      <c r="E13" s="50">
        <v>87</v>
      </c>
      <c r="F13" s="50">
        <v>77</v>
      </c>
      <c r="G13" s="50">
        <v>80</v>
      </c>
      <c r="H13" s="48">
        <v>323</v>
      </c>
      <c r="I13" s="89"/>
    </row>
    <row r="14" spans="1:8" ht="15.75">
      <c r="A14" s="18">
        <v>7</v>
      </c>
      <c r="B14" s="51" t="s">
        <v>341</v>
      </c>
      <c r="C14" s="49" t="s">
        <v>231</v>
      </c>
      <c r="D14" s="50">
        <v>82</v>
      </c>
      <c r="E14" s="50">
        <v>78</v>
      </c>
      <c r="F14" s="50">
        <v>77</v>
      </c>
      <c r="G14" s="50">
        <v>80</v>
      </c>
      <c r="H14" s="48">
        <v>317</v>
      </c>
    </row>
    <row r="15" spans="1:8" ht="15.75">
      <c r="A15" s="21">
        <v>8</v>
      </c>
      <c r="B15" s="52" t="s">
        <v>342</v>
      </c>
      <c r="C15" s="52" t="s">
        <v>167</v>
      </c>
      <c r="D15" s="54">
        <v>55</v>
      </c>
      <c r="E15" s="54">
        <v>77</v>
      </c>
      <c r="F15" s="54">
        <v>84</v>
      </c>
      <c r="G15" s="54">
        <v>64</v>
      </c>
      <c r="H15" s="55">
        <v>280</v>
      </c>
    </row>
    <row r="16" spans="1:8" ht="15.75">
      <c r="A16" s="18"/>
      <c r="B16" s="51"/>
      <c r="C16" s="49"/>
      <c r="D16" s="50"/>
      <c r="E16" s="50"/>
      <c r="F16" s="50"/>
      <c r="G16" s="50"/>
      <c r="H16" s="48"/>
    </row>
    <row r="17" spans="1:8" ht="15.75">
      <c r="A17" s="18"/>
      <c r="B17" s="51"/>
      <c r="C17" s="51"/>
      <c r="D17" s="50"/>
      <c r="E17" s="50"/>
      <c r="F17" s="50"/>
      <c r="G17" s="50"/>
      <c r="H17" s="48"/>
    </row>
    <row r="18" spans="1:8" ht="15.75">
      <c r="A18" s="18"/>
      <c r="B18" s="51"/>
      <c r="C18" s="51"/>
      <c r="D18" s="50"/>
      <c r="E18" s="50"/>
      <c r="F18" s="50"/>
      <c r="G18" s="50"/>
      <c r="H18" s="48"/>
    </row>
    <row r="19" spans="1:8" s="89" customFormat="1" ht="15.75">
      <c r="A19" s="18"/>
      <c r="B19" s="72"/>
      <c r="C19" s="72"/>
      <c r="D19" s="73"/>
      <c r="E19" s="73"/>
      <c r="F19" s="73"/>
      <c r="G19" s="73"/>
      <c r="H19" s="74"/>
    </row>
    <row r="20" spans="1:8" s="89" customFormat="1" ht="15.75">
      <c r="A20" s="18"/>
      <c r="B20" s="86"/>
      <c r="C20" s="86"/>
      <c r="D20" s="85"/>
      <c r="E20" s="85"/>
      <c r="F20" s="85"/>
      <c r="G20" s="85"/>
      <c r="H20" s="87"/>
    </row>
    <row r="21" spans="1:8" s="89" customFormat="1" ht="15.75">
      <c r="A21" s="18"/>
      <c r="B21" s="86"/>
      <c r="C21" s="86"/>
      <c r="D21" s="85"/>
      <c r="E21" s="85"/>
      <c r="F21" s="85"/>
      <c r="G21" s="85"/>
      <c r="H21" s="87"/>
    </row>
    <row r="22" spans="1:8" s="89" customFormat="1" ht="15.75">
      <c r="A22" s="18"/>
      <c r="B22" s="86"/>
      <c r="C22" s="86"/>
      <c r="D22" s="85"/>
      <c r="E22" s="85"/>
      <c r="F22" s="85"/>
      <c r="G22" s="85"/>
      <c r="H22" s="87"/>
    </row>
    <row r="23" spans="1:8" s="89" customFormat="1" ht="15.75">
      <c r="A23" s="18"/>
      <c r="B23" s="86"/>
      <c r="C23" s="86"/>
      <c r="D23" s="85"/>
      <c r="E23" s="85"/>
      <c r="F23" s="85"/>
      <c r="G23" s="85"/>
      <c r="H23" s="87"/>
    </row>
    <row r="24" spans="1:8" s="89" customFormat="1" ht="15.75">
      <c r="A24" s="18"/>
      <c r="B24" s="72"/>
      <c r="C24" s="75"/>
      <c r="D24" s="73"/>
      <c r="E24" s="73"/>
      <c r="F24" s="73"/>
      <c r="G24" s="73"/>
      <c r="H24" s="74"/>
    </row>
    <row r="25" spans="1:8" s="89" customFormat="1" ht="15.75">
      <c r="A25" s="18"/>
      <c r="B25" s="86"/>
      <c r="C25" s="86"/>
      <c r="D25" s="85"/>
      <c r="E25" s="85"/>
      <c r="F25" s="85"/>
      <c r="G25" s="85"/>
      <c r="H25" s="87"/>
    </row>
    <row r="26" spans="1:8" s="89" customFormat="1" ht="15.75">
      <c r="A26" s="18"/>
      <c r="B26" s="86"/>
      <c r="C26" s="86"/>
      <c r="D26" s="85"/>
      <c r="E26" s="85"/>
      <c r="F26" s="85"/>
      <c r="G26" s="85"/>
      <c r="H26" s="87"/>
    </row>
    <row r="27" spans="1:8" s="89" customFormat="1" ht="15.75">
      <c r="A27" s="18"/>
      <c r="B27" s="86"/>
      <c r="C27" s="86"/>
      <c r="D27" s="85"/>
      <c r="E27" s="85"/>
      <c r="F27" s="85"/>
      <c r="G27" s="85"/>
      <c r="H27" s="87"/>
    </row>
    <row r="28" spans="1:8" s="89" customFormat="1" ht="15.75">
      <c r="A28" s="18"/>
      <c r="B28" s="72"/>
      <c r="C28" s="72"/>
      <c r="D28" s="73"/>
      <c r="E28" s="73"/>
      <c r="F28" s="73"/>
      <c r="G28" s="73"/>
      <c r="H28" s="74"/>
    </row>
    <row r="29" spans="1:8" s="89" customFormat="1" ht="15.75">
      <c r="A29" s="18"/>
      <c r="B29" s="72"/>
      <c r="C29" s="72"/>
      <c r="D29" s="73"/>
      <c r="E29" s="73"/>
      <c r="F29" s="73"/>
      <c r="G29" s="73"/>
      <c r="H29" s="74"/>
    </row>
    <row r="30" spans="1:8" s="89" customFormat="1" ht="15.75">
      <c r="A30" s="18"/>
      <c r="B30" s="72"/>
      <c r="C30" s="72"/>
      <c r="D30" s="73"/>
      <c r="E30" s="73"/>
      <c r="F30" s="73"/>
      <c r="G30" s="73"/>
      <c r="H30" s="74"/>
    </row>
    <row r="31" spans="1:8" s="89" customFormat="1" ht="15.75">
      <c r="A31" s="18"/>
      <c r="B31" s="75"/>
      <c r="C31" s="75"/>
      <c r="D31" s="73"/>
      <c r="E31" s="73"/>
      <c r="F31" s="73"/>
      <c r="G31" s="73"/>
      <c r="H31" s="74"/>
    </row>
    <row r="32" spans="1:8" s="89" customFormat="1" ht="15.75">
      <c r="A32" s="18"/>
      <c r="B32" s="72"/>
      <c r="C32" s="72"/>
      <c r="D32" s="73"/>
      <c r="E32" s="73"/>
      <c r="F32" s="73"/>
      <c r="G32" s="73"/>
      <c r="H32" s="74"/>
    </row>
    <row r="33" spans="1:8" s="89" customFormat="1" ht="15.75">
      <c r="A33" s="18"/>
      <c r="B33" s="72"/>
      <c r="C33" s="72"/>
      <c r="D33" s="73"/>
      <c r="E33" s="73"/>
      <c r="F33" s="73"/>
      <c r="G33" s="73"/>
      <c r="H33" s="74"/>
    </row>
    <row r="34" spans="1:8" s="89" customFormat="1" ht="15.75">
      <c r="A34" s="18"/>
      <c r="B34" s="72"/>
      <c r="C34" s="75"/>
      <c r="D34" s="73"/>
      <c r="E34" s="73"/>
      <c r="F34" s="73"/>
      <c r="G34" s="73"/>
      <c r="H34" s="74"/>
    </row>
    <row r="35" spans="1:8" s="89" customFormat="1" ht="15.75">
      <c r="A35" s="18"/>
      <c r="B35" s="86"/>
      <c r="C35" s="86"/>
      <c r="D35" s="85"/>
      <c r="E35" s="85"/>
      <c r="F35" s="85"/>
      <c r="G35" s="85"/>
      <c r="H35" s="87"/>
    </row>
    <row r="36" spans="1:8" s="89" customFormat="1" ht="15.75">
      <c r="A36" s="18"/>
      <c r="B36" s="86"/>
      <c r="C36" s="86"/>
      <c r="D36" s="85"/>
      <c r="E36" s="85"/>
      <c r="F36" s="85"/>
      <c r="G36" s="85"/>
      <c r="H36" s="87"/>
    </row>
    <row r="37" spans="1:8" s="89" customFormat="1" ht="15.75">
      <c r="A37" s="18"/>
      <c r="B37" s="72"/>
      <c r="C37" s="75"/>
      <c r="D37" s="73"/>
      <c r="E37" s="73"/>
      <c r="F37" s="73"/>
      <c r="G37" s="73"/>
      <c r="H37" s="74"/>
    </row>
    <row r="38" spans="1:8" s="89" customFormat="1" ht="15.75">
      <c r="A38" s="18"/>
      <c r="B38" s="72"/>
      <c r="C38" s="72"/>
      <c r="D38" s="73"/>
      <c r="E38" s="73"/>
      <c r="F38" s="73"/>
      <c r="G38" s="73"/>
      <c r="H38" s="74"/>
    </row>
    <row r="39" spans="1:8" s="89" customFormat="1" ht="15.75">
      <c r="A39" s="18"/>
      <c r="B39" s="86"/>
      <c r="C39" s="86"/>
      <c r="D39" s="85"/>
      <c r="E39" s="85"/>
      <c r="F39" s="85"/>
      <c r="G39" s="85"/>
      <c r="H39" s="87"/>
    </row>
    <row r="40" spans="1:8" s="89" customFormat="1" ht="15.75">
      <c r="A40" s="18"/>
      <c r="B40" s="72"/>
      <c r="C40" s="72"/>
      <c r="D40" s="73"/>
      <c r="E40" s="73"/>
      <c r="F40" s="73"/>
      <c r="G40" s="73"/>
      <c r="H40" s="74"/>
    </row>
    <row r="41" spans="1:8" s="89" customFormat="1" ht="15.75">
      <c r="A41" s="18"/>
      <c r="B41" s="72"/>
      <c r="C41" s="72"/>
      <c r="D41" s="73"/>
      <c r="E41" s="73"/>
      <c r="F41" s="73"/>
      <c r="G41" s="73"/>
      <c r="H41" s="74"/>
    </row>
    <row r="42" spans="1:8" s="89" customFormat="1" ht="15.75">
      <c r="A42" s="18"/>
      <c r="B42" s="19"/>
      <c r="C42" s="19"/>
      <c r="D42" s="20"/>
      <c r="E42" s="20"/>
      <c r="F42" s="20"/>
      <c r="G42" s="20"/>
      <c r="H42" s="20"/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mergeCells count="4">
    <mergeCell ref="A1:H1"/>
    <mergeCell ref="A2:H2"/>
    <mergeCell ref="A3:H3"/>
    <mergeCell ref="A5:H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="72" zoomScaleNormal="72" workbookViewId="0" topLeftCell="A1">
      <selection activeCell="A1" sqref="A1:H1"/>
    </sheetView>
  </sheetViews>
  <sheetFormatPr defaultColWidth="9.00390625" defaultRowHeight="15.75"/>
  <cols>
    <col min="1" max="8" width="9.375" style="3" customWidth="1"/>
    <col min="9" max="16384" width="9.00390625" style="3" customWidth="1"/>
  </cols>
  <sheetData>
    <row r="1" spans="1:8" ht="23.25">
      <c r="A1" s="165" t="s">
        <v>148</v>
      </c>
      <c r="B1" s="165"/>
      <c r="C1" s="165"/>
      <c r="D1" s="165"/>
      <c r="E1" s="165"/>
      <c r="F1" s="165"/>
      <c r="G1" s="165"/>
      <c r="H1" s="165"/>
    </row>
    <row r="2" spans="1:8" ht="19.5">
      <c r="A2" s="166" t="s">
        <v>13</v>
      </c>
      <c r="B2" s="166"/>
      <c r="C2" s="166"/>
      <c r="D2" s="166"/>
      <c r="E2" s="166"/>
      <c r="F2" s="166"/>
      <c r="G2" s="166"/>
      <c r="H2" s="166"/>
    </row>
    <row r="3" spans="1:8" ht="18.75">
      <c r="A3" s="167" t="s">
        <v>58</v>
      </c>
      <c r="B3" s="167"/>
      <c r="C3" s="167"/>
      <c r="D3" s="167"/>
      <c r="E3" s="167"/>
      <c r="F3" s="167"/>
      <c r="G3" s="167"/>
      <c r="H3" s="167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9.5" customHeight="1">
      <c r="A5" s="168" t="s">
        <v>37</v>
      </c>
      <c r="B5" s="168"/>
      <c r="C5" s="168"/>
      <c r="D5" s="168"/>
      <c r="E5" s="168"/>
      <c r="F5" s="168"/>
      <c r="G5" s="168"/>
      <c r="H5" s="168"/>
    </row>
    <row r="6" spans="1:8" ht="15.75">
      <c r="A6" s="168"/>
      <c r="B6" s="168"/>
      <c r="C6" s="168"/>
      <c r="D6" s="168"/>
      <c r="E6" s="168"/>
      <c r="F6" s="168"/>
      <c r="G6" s="168"/>
      <c r="H6" s="168"/>
    </row>
    <row r="7" ht="15.75"/>
    <row r="8" ht="15.75"/>
    <row r="9" spans="5:8" ht="15.75">
      <c r="E9" s="164" t="s">
        <v>36</v>
      </c>
      <c r="F9" s="164"/>
      <c r="G9" s="164"/>
      <c r="H9" s="164"/>
    </row>
    <row r="10" spans="5:8" ht="15.75">
      <c r="E10" s="164"/>
      <c r="F10" s="164"/>
      <c r="G10" s="164"/>
      <c r="H10" s="164"/>
    </row>
    <row r="11" ht="15.75"/>
    <row r="12" ht="15.75"/>
    <row r="13" ht="15.75"/>
    <row r="14" spans="5:8" ht="15.75">
      <c r="E14" s="164" t="s">
        <v>38</v>
      </c>
      <c r="F14" s="164"/>
      <c r="G14" s="164"/>
      <c r="H14" s="164"/>
    </row>
    <row r="15" spans="5:8" ht="15.75" customHeight="1">
      <c r="E15" s="164"/>
      <c r="F15" s="164"/>
      <c r="G15" s="164"/>
      <c r="H15" s="164"/>
    </row>
    <row r="16" spans="5:8" ht="15.75" customHeight="1">
      <c r="E16" s="164"/>
      <c r="F16" s="164"/>
      <c r="G16" s="164"/>
      <c r="H16" s="164"/>
    </row>
    <row r="17" ht="15.75"/>
    <row r="18" ht="15.75"/>
    <row r="19" spans="5:8" ht="15.75">
      <c r="E19" s="164" t="s">
        <v>39</v>
      </c>
      <c r="F19" s="164"/>
      <c r="G19" s="164"/>
      <c r="H19" s="164"/>
    </row>
    <row r="20" spans="5:8" ht="15.75">
      <c r="E20" s="164"/>
      <c r="F20" s="164"/>
      <c r="G20" s="164"/>
      <c r="H20" s="164"/>
    </row>
    <row r="21" spans="5:8" ht="15.75">
      <c r="E21" s="164"/>
      <c r="F21" s="164"/>
      <c r="G21" s="164"/>
      <c r="H21" s="164"/>
    </row>
    <row r="23" spans="5:8" ht="15.75">
      <c r="E23" s="164" t="s">
        <v>40</v>
      </c>
      <c r="F23" s="164"/>
      <c r="G23" s="164"/>
      <c r="H23" s="164"/>
    </row>
    <row r="24" spans="5:8" ht="15.75">
      <c r="E24" s="164"/>
      <c r="F24" s="164"/>
      <c r="G24" s="164"/>
      <c r="H24" s="164"/>
    </row>
    <row r="25" spans="5:8" ht="15.75">
      <c r="E25" s="164"/>
      <c r="F25" s="164"/>
      <c r="G25" s="164"/>
      <c r="H25" s="164"/>
    </row>
    <row r="26" ht="15.75"/>
    <row r="27" spans="5:8" ht="15.75">
      <c r="E27" s="164" t="s">
        <v>42</v>
      </c>
      <c r="F27" s="164"/>
      <c r="G27" s="164"/>
      <c r="H27" s="164"/>
    </row>
    <row r="28" spans="5:8" ht="15.75" customHeight="1">
      <c r="E28" s="164"/>
      <c r="F28" s="164"/>
      <c r="G28" s="164"/>
      <c r="H28" s="164"/>
    </row>
    <row r="29" spans="5:8" ht="15.75" customHeight="1">
      <c r="E29" s="164"/>
      <c r="F29" s="164"/>
      <c r="G29" s="164"/>
      <c r="H29" s="164"/>
    </row>
    <row r="30" spans="5:8" ht="15.75">
      <c r="E30" s="164"/>
      <c r="F30" s="164"/>
      <c r="G30" s="164"/>
      <c r="H30" s="164"/>
    </row>
    <row r="31" ht="15.75"/>
    <row r="32" spans="5:8" ht="15.75">
      <c r="E32" s="164" t="s">
        <v>43</v>
      </c>
      <c r="F32" s="164"/>
      <c r="G32" s="164"/>
      <c r="H32" s="164"/>
    </row>
    <row r="33" spans="5:8" ht="15.75">
      <c r="E33" s="164"/>
      <c r="F33" s="164"/>
      <c r="G33" s="164"/>
      <c r="H33" s="164"/>
    </row>
    <row r="34" spans="5:8" ht="15.75">
      <c r="E34" s="164"/>
      <c r="F34" s="164"/>
      <c r="G34" s="164"/>
      <c r="H34" s="164"/>
    </row>
    <row r="35" ht="15.75"/>
    <row r="36" ht="15.75"/>
    <row r="37" spans="5:8" ht="15.75">
      <c r="E37" s="164" t="s">
        <v>41</v>
      </c>
      <c r="F37" s="164"/>
      <c r="G37" s="164"/>
      <c r="H37" s="164"/>
    </row>
    <row r="38" spans="5:8" ht="15.75" customHeight="1">
      <c r="E38" s="164"/>
      <c r="F38" s="164"/>
      <c r="G38" s="164"/>
      <c r="H38" s="164"/>
    </row>
    <row r="39" spans="5:8" ht="15.75" customHeight="1">
      <c r="E39" s="164"/>
      <c r="F39" s="164"/>
      <c r="G39" s="164"/>
      <c r="H39" s="164"/>
    </row>
    <row r="40" spans="5:8" ht="15.75">
      <c r="E40" s="164"/>
      <c r="F40" s="164"/>
      <c r="G40" s="164"/>
      <c r="H40" s="164"/>
    </row>
    <row r="41" ht="15.75"/>
    <row r="43" spans="1:8" ht="15.75">
      <c r="A43" s="163" t="s">
        <v>44</v>
      </c>
      <c r="B43" s="163"/>
      <c r="C43" s="163"/>
      <c r="D43" s="163"/>
      <c r="E43" s="163"/>
      <c r="F43" s="163"/>
      <c r="G43" s="163"/>
      <c r="H43" s="163"/>
    </row>
    <row r="44" spans="1:8" ht="15.75">
      <c r="A44" s="163"/>
      <c r="B44" s="163"/>
      <c r="C44" s="163"/>
      <c r="D44" s="163"/>
      <c r="E44" s="163"/>
      <c r="F44" s="163"/>
      <c r="G44" s="163"/>
      <c r="H44" s="163"/>
    </row>
  </sheetData>
  <mergeCells count="12">
    <mergeCell ref="A1:H1"/>
    <mergeCell ref="A2:H2"/>
    <mergeCell ref="A3:H3"/>
    <mergeCell ref="A5:H6"/>
    <mergeCell ref="E9:H10"/>
    <mergeCell ref="E19:H21"/>
    <mergeCell ref="E23:H25"/>
    <mergeCell ref="E14:H16"/>
    <mergeCell ref="A43:H44"/>
    <mergeCell ref="E32:H34"/>
    <mergeCell ref="E27:H30"/>
    <mergeCell ref="E37:H40"/>
  </mergeCells>
  <printOptions/>
  <pageMargins left="1.1811023622047245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="68" zoomScaleNormal="68" workbookViewId="0" topLeftCell="A1">
      <selection activeCell="A1" sqref="A1:H1"/>
    </sheetView>
  </sheetViews>
  <sheetFormatPr defaultColWidth="9.00390625" defaultRowHeight="15.75"/>
  <cols>
    <col min="1" max="1" width="5.625" style="3" customWidth="1"/>
    <col min="2" max="2" width="6.625" style="3" customWidth="1"/>
    <col min="3" max="3" width="29.625" style="3" customWidth="1"/>
    <col min="4" max="6" width="6.625" style="3" customWidth="1"/>
    <col min="7" max="7" width="6.625" style="24" customWidth="1"/>
    <col min="8" max="8" width="6.625" style="3" customWidth="1"/>
    <col min="9" max="16384" width="9.00390625" style="3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23"/>
      <c r="H4" s="10"/>
    </row>
    <row r="5" spans="1:8" ht="19.5" customHeight="1">
      <c r="A5" s="173" t="s">
        <v>344</v>
      </c>
      <c r="B5" s="173"/>
      <c r="C5" s="173"/>
      <c r="D5" s="173"/>
      <c r="E5" s="173"/>
      <c r="F5" s="173"/>
      <c r="G5" s="173"/>
      <c r="H5" s="173"/>
    </row>
    <row r="6" spans="1:8" ht="12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25" t="s">
        <v>45</v>
      </c>
      <c r="B7" s="25"/>
      <c r="C7" s="25" t="s">
        <v>9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</row>
    <row r="8" spans="1:8" s="29" customFormat="1" ht="15.75">
      <c r="A8" s="27">
        <v>1</v>
      </c>
      <c r="B8" s="28" t="s">
        <v>6</v>
      </c>
      <c r="C8" s="96" t="s">
        <v>309</v>
      </c>
      <c r="D8" s="96"/>
      <c r="E8" s="96"/>
      <c r="F8" s="96"/>
      <c r="G8" s="97"/>
      <c r="H8" s="96"/>
    </row>
    <row r="9" spans="1:8" s="29" customFormat="1" ht="15.75">
      <c r="A9" s="27"/>
      <c r="B9" s="28"/>
      <c r="C9" s="96"/>
      <c r="D9" s="97" t="str">
        <f>IF(C10="","","1. ser")</f>
        <v>1. ser</v>
      </c>
      <c r="E9" s="97" t="str">
        <f>IF(C10="","","2. ser")</f>
        <v>2. ser</v>
      </c>
      <c r="F9" s="97" t="str">
        <f>IF(C10="","","3. ser")</f>
        <v>3. ser</v>
      </c>
      <c r="G9" s="97" t="str">
        <f>IF(C10="","","4. ser")</f>
        <v>4. ser</v>
      </c>
      <c r="H9" s="97" t="str">
        <f>IF(C10="","","skupno")</f>
        <v>skupno</v>
      </c>
    </row>
    <row r="10" spans="1:8" s="29" customFormat="1" ht="15.75">
      <c r="A10" s="27"/>
      <c r="B10" s="28">
        <v>1</v>
      </c>
      <c r="C10" s="41" t="s">
        <v>323</v>
      </c>
      <c r="D10" s="42">
        <v>81</v>
      </c>
      <c r="E10" s="42">
        <v>91</v>
      </c>
      <c r="F10" s="42">
        <v>86</v>
      </c>
      <c r="G10" s="42">
        <v>84</v>
      </c>
      <c r="H10" s="97">
        <f>IF(C10="","",SUM(D10:G10))</f>
        <v>342</v>
      </c>
    </row>
    <row r="11" spans="1:8" s="29" customFormat="1" ht="15.75">
      <c r="A11" s="27"/>
      <c r="B11" s="28">
        <v>2</v>
      </c>
      <c r="C11" s="40" t="s">
        <v>315</v>
      </c>
      <c r="D11" s="42">
        <v>93</v>
      </c>
      <c r="E11" s="42">
        <v>94</v>
      </c>
      <c r="F11" s="42">
        <v>91</v>
      </c>
      <c r="G11" s="42">
        <v>91</v>
      </c>
      <c r="H11" s="97">
        <f>IF(C11="","",SUM(D11:G11))</f>
        <v>369</v>
      </c>
    </row>
    <row r="12" spans="1:8" s="29" customFormat="1" ht="15.75">
      <c r="A12" s="27"/>
      <c r="B12" s="28">
        <v>3</v>
      </c>
      <c r="C12" s="40" t="s">
        <v>335</v>
      </c>
      <c r="D12" s="42">
        <v>92</v>
      </c>
      <c r="E12" s="42">
        <v>89</v>
      </c>
      <c r="F12" s="42">
        <v>90</v>
      </c>
      <c r="G12" s="42">
        <v>88</v>
      </c>
      <c r="H12" s="97">
        <f>IF(C12="","",SUM(D12:G12))</f>
        <v>359</v>
      </c>
    </row>
    <row r="13" spans="1:8" s="30" customFormat="1" ht="15.75">
      <c r="A13" s="27"/>
      <c r="B13" s="28"/>
      <c r="C13" s="96"/>
      <c r="D13" s="96"/>
      <c r="E13" s="96"/>
      <c r="F13" s="96"/>
      <c r="G13" s="97">
        <f>IF(C10="","",SUM(G10:G12))</f>
        <v>263</v>
      </c>
      <c r="H13" s="97">
        <f>IF(C10="","",SUM(H10:H12))</f>
        <v>1070</v>
      </c>
    </row>
    <row r="14" spans="1:8" ht="15" customHeight="1">
      <c r="A14" s="31"/>
      <c r="B14" s="32"/>
      <c r="C14" s="64"/>
      <c r="D14" s="64"/>
      <c r="E14" s="64"/>
      <c r="F14" s="64"/>
      <c r="G14" s="63"/>
      <c r="H14" s="64"/>
    </row>
    <row r="15" spans="1:8" ht="15.75">
      <c r="A15" s="34">
        <v>2</v>
      </c>
      <c r="B15" s="35" t="s">
        <v>6</v>
      </c>
      <c r="C15" s="99" t="s">
        <v>8</v>
      </c>
      <c r="D15" s="99"/>
      <c r="E15" s="99"/>
      <c r="F15" s="99"/>
      <c r="G15" s="100"/>
      <c r="H15" s="99"/>
    </row>
    <row r="16" spans="1:8" ht="15.75">
      <c r="A16" s="34"/>
      <c r="B16" s="35"/>
      <c r="C16" s="99"/>
      <c r="D16" s="100" t="str">
        <f>IF(C17="","","1. ser")</f>
        <v>1. ser</v>
      </c>
      <c r="E16" s="100" t="str">
        <f>IF(C17="","","2. ser")</f>
        <v>2. ser</v>
      </c>
      <c r="F16" s="100" t="str">
        <f>IF(C17="","","3. ser")</f>
        <v>3. ser</v>
      </c>
      <c r="G16" s="100" t="str">
        <f>IF(C17="","","4. ser")</f>
        <v>4. ser</v>
      </c>
      <c r="H16" s="100" t="str">
        <f>IF(C17="","","skupno")</f>
        <v>skupno</v>
      </c>
    </row>
    <row r="17" spans="1:8" ht="15.75">
      <c r="A17" s="34"/>
      <c r="B17" s="35">
        <v>1</v>
      </c>
      <c r="C17" s="44" t="s">
        <v>319</v>
      </c>
      <c r="D17" s="45">
        <v>90</v>
      </c>
      <c r="E17" s="45">
        <v>89</v>
      </c>
      <c r="F17" s="45">
        <v>84</v>
      </c>
      <c r="G17" s="45">
        <v>87</v>
      </c>
      <c r="H17" s="100">
        <f>IF(C17="","",SUM(D17:G17))</f>
        <v>350</v>
      </c>
    </row>
    <row r="18" spans="1:8" ht="15.75">
      <c r="A18" s="34"/>
      <c r="B18" s="35">
        <v>2</v>
      </c>
      <c r="C18" s="43" t="s">
        <v>336</v>
      </c>
      <c r="D18" s="45">
        <v>91</v>
      </c>
      <c r="E18" s="45">
        <v>88</v>
      </c>
      <c r="F18" s="45">
        <v>84</v>
      </c>
      <c r="G18" s="45">
        <v>92</v>
      </c>
      <c r="H18" s="100">
        <f>IF(C18="","",SUM(D18:G18))</f>
        <v>355</v>
      </c>
    </row>
    <row r="19" spans="1:8" ht="15.75">
      <c r="A19" s="34"/>
      <c r="B19" s="35">
        <v>3</v>
      </c>
      <c r="C19" s="44" t="s">
        <v>339</v>
      </c>
      <c r="D19" s="45">
        <v>80</v>
      </c>
      <c r="E19" s="45">
        <v>86</v>
      </c>
      <c r="F19" s="45">
        <v>80</v>
      </c>
      <c r="G19" s="45">
        <v>85</v>
      </c>
      <c r="H19" s="100">
        <f>IF(C19="","",SUM(D19:G19))</f>
        <v>331</v>
      </c>
    </row>
    <row r="20" spans="1:8" ht="15.75">
      <c r="A20" s="34"/>
      <c r="B20" s="35"/>
      <c r="C20" s="99"/>
      <c r="D20" s="99"/>
      <c r="E20" s="99"/>
      <c r="F20" s="99"/>
      <c r="G20" s="100">
        <f>IF(C17="","",SUM(G17:G19))</f>
        <v>264</v>
      </c>
      <c r="H20" s="100">
        <f>IF(C17="","",SUM(H17:H19))</f>
        <v>1036</v>
      </c>
    </row>
    <row r="21" spans="1:8" ht="15" customHeight="1">
      <c r="A21" s="31"/>
      <c r="B21" s="32"/>
      <c r="C21" s="64"/>
      <c r="D21" s="64"/>
      <c r="E21" s="64"/>
      <c r="F21" s="64"/>
      <c r="G21" s="63"/>
      <c r="H21" s="64"/>
    </row>
    <row r="22" spans="1:8" ht="15.75">
      <c r="A22" s="36">
        <v>3</v>
      </c>
      <c r="B22" s="37" t="s">
        <v>6</v>
      </c>
      <c r="C22" s="90" t="s">
        <v>111</v>
      </c>
      <c r="D22" s="90"/>
      <c r="E22" s="90"/>
      <c r="F22" s="90"/>
      <c r="G22" s="93"/>
      <c r="H22" s="90"/>
    </row>
    <row r="23" spans="1:8" ht="15.75">
      <c r="A23" s="36"/>
      <c r="B23" s="37"/>
      <c r="C23" s="90"/>
      <c r="D23" s="93" t="str">
        <f>IF(C24="","","1. ser")</f>
        <v>1. ser</v>
      </c>
      <c r="E23" s="93" t="str">
        <f>IF(C24="","","2. ser")</f>
        <v>2. ser</v>
      </c>
      <c r="F23" s="93" t="str">
        <f>IF(C24="","","3. ser")</f>
        <v>3. ser</v>
      </c>
      <c r="G23" s="93" t="str">
        <f>IF(C24="","","4. ser")</f>
        <v>4. ser</v>
      </c>
      <c r="H23" s="93" t="str">
        <f>IF(C24="","","skupno")</f>
        <v>skupno</v>
      </c>
    </row>
    <row r="24" spans="1:8" ht="15.75">
      <c r="A24" s="36"/>
      <c r="B24" s="37">
        <v>1</v>
      </c>
      <c r="C24" s="47" t="s">
        <v>322</v>
      </c>
      <c r="D24" s="48">
        <v>86</v>
      </c>
      <c r="E24" s="48">
        <v>88</v>
      </c>
      <c r="F24" s="48">
        <v>83</v>
      </c>
      <c r="G24" s="48">
        <v>89</v>
      </c>
      <c r="H24" s="93">
        <f>IF(C24="","",SUM(D24:G24))</f>
        <v>346</v>
      </c>
    </row>
    <row r="25" spans="1:8" ht="15.75">
      <c r="A25" s="36"/>
      <c r="B25" s="37">
        <v>2</v>
      </c>
      <c r="C25" s="47" t="s">
        <v>328</v>
      </c>
      <c r="D25" s="48">
        <v>86</v>
      </c>
      <c r="E25" s="48">
        <v>77</v>
      </c>
      <c r="F25" s="48">
        <v>84</v>
      </c>
      <c r="G25" s="48">
        <v>86</v>
      </c>
      <c r="H25" s="93">
        <f>IF(C25="","",SUM(D25:G25))</f>
        <v>333</v>
      </c>
    </row>
    <row r="26" spans="1:8" ht="15.75">
      <c r="A26" s="36"/>
      <c r="B26" s="37">
        <v>3</v>
      </c>
      <c r="C26" s="47" t="s">
        <v>329</v>
      </c>
      <c r="D26" s="48">
        <v>82</v>
      </c>
      <c r="E26" s="48">
        <v>84</v>
      </c>
      <c r="F26" s="48">
        <v>83</v>
      </c>
      <c r="G26" s="48">
        <v>83</v>
      </c>
      <c r="H26" s="93">
        <f>IF(C26="","",SUM(D26:G26))</f>
        <v>332</v>
      </c>
    </row>
    <row r="27" spans="1:8" ht="15.75">
      <c r="A27" s="36"/>
      <c r="B27" s="37"/>
      <c r="C27" s="90"/>
      <c r="D27" s="90"/>
      <c r="E27" s="90"/>
      <c r="F27" s="90"/>
      <c r="G27" s="93">
        <f>IF(C31="","",SUM(G31:G33))</f>
        <v>253</v>
      </c>
      <c r="H27" s="93">
        <f>SUM(H24:H26)</f>
        <v>1011</v>
      </c>
    </row>
    <row r="28" spans="1:8" ht="15" customHeight="1">
      <c r="A28" s="31"/>
      <c r="B28" s="32"/>
      <c r="C28" s="64"/>
      <c r="D28" s="64"/>
      <c r="E28" s="64"/>
      <c r="F28" s="64"/>
      <c r="G28" s="63"/>
      <c r="H28" s="64"/>
    </row>
    <row r="29" spans="1:8" ht="15.75">
      <c r="A29" s="31">
        <v>4</v>
      </c>
      <c r="B29" s="33" t="s">
        <v>6</v>
      </c>
      <c r="C29" s="90" t="s">
        <v>231</v>
      </c>
      <c r="D29" s="64"/>
      <c r="E29" s="64"/>
      <c r="F29" s="64"/>
      <c r="G29" s="63"/>
      <c r="H29" s="64"/>
    </row>
    <row r="30" spans="1:8" ht="15.75">
      <c r="A30" s="31"/>
      <c r="B30" s="33"/>
      <c r="C30" s="64"/>
      <c r="D30" s="63" t="str">
        <f>IF(C31="","","1. ser")</f>
        <v>1. ser</v>
      </c>
      <c r="E30" s="63" t="str">
        <f>IF(C31="","","2. ser")</f>
        <v>2. ser</v>
      </c>
      <c r="F30" s="63" t="str">
        <f>IF(C31="","","3. ser")</f>
        <v>3. ser</v>
      </c>
      <c r="G30" s="63" t="str">
        <f>IF(C31="","","4. ser")</f>
        <v>4. ser</v>
      </c>
      <c r="H30" s="63" t="str">
        <f>IF(C31="","","skupno")</f>
        <v>skupno</v>
      </c>
    </row>
    <row r="31" spans="1:8" ht="15.75">
      <c r="A31" s="31"/>
      <c r="B31" s="33">
        <v>1</v>
      </c>
      <c r="C31" s="51" t="s">
        <v>337</v>
      </c>
      <c r="D31" s="50">
        <v>86</v>
      </c>
      <c r="E31" s="50">
        <v>85</v>
      </c>
      <c r="F31" s="50">
        <v>85</v>
      </c>
      <c r="G31" s="50">
        <v>88</v>
      </c>
      <c r="H31" s="63">
        <f>IF(C31="","",SUM(D31:G31))</f>
        <v>344</v>
      </c>
    </row>
    <row r="32" spans="1:8" ht="15.75">
      <c r="A32" s="31"/>
      <c r="B32" s="33">
        <v>2</v>
      </c>
      <c r="C32" s="51" t="s">
        <v>338</v>
      </c>
      <c r="D32" s="50">
        <v>84</v>
      </c>
      <c r="E32" s="50">
        <v>81</v>
      </c>
      <c r="F32" s="50">
        <v>87</v>
      </c>
      <c r="G32" s="50">
        <v>85</v>
      </c>
      <c r="H32" s="63">
        <f>IF(C32="","",SUM(D32:G32))</f>
        <v>337</v>
      </c>
    </row>
    <row r="33" spans="1:8" ht="15.75">
      <c r="A33" s="31"/>
      <c r="B33" s="33">
        <v>3</v>
      </c>
      <c r="C33" s="51" t="s">
        <v>341</v>
      </c>
      <c r="D33" s="50">
        <v>82</v>
      </c>
      <c r="E33" s="50">
        <v>78</v>
      </c>
      <c r="F33" s="50">
        <v>77</v>
      </c>
      <c r="G33" s="50">
        <v>80</v>
      </c>
      <c r="H33" s="63">
        <f>IF(C33="","",SUM(D33:G33))</f>
        <v>317</v>
      </c>
    </row>
    <row r="34" spans="1:8" ht="15.75">
      <c r="A34" s="31"/>
      <c r="B34" s="33"/>
      <c r="C34" s="64"/>
      <c r="D34" s="64"/>
      <c r="E34" s="64"/>
      <c r="F34" s="64"/>
      <c r="G34" s="63">
        <f>IF(C45="","",SUM(G45:G47))</f>
        <v>238</v>
      </c>
      <c r="H34" s="93">
        <f>SUM(H31:H33)</f>
        <v>998</v>
      </c>
    </row>
    <row r="35" spans="1:8" ht="15" customHeight="1">
      <c r="A35" s="31"/>
      <c r="B35" s="32"/>
      <c r="C35" s="64"/>
      <c r="D35" s="64"/>
      <c r="E35" s="64"/>
      <c r="F35" s="64"/>
      <c r="G35" s="63"/>
      <c r="H35" s="64"/>
    </row>
    <row r="36" spans="1:8" ht="15.75">
      <c r="A36" s="31">
        <v>5</v>
      </c>
      <c r="B36" s="33" t="s">
        <v>6</v>
      </c>
      <c r="C36" s="90" t="s">
        <v>50</v>
      </c>
      <c r="D36" s="64"/>
      <c r="E36" s="64"/>
      <c r="F36" s="64"/>
      <c r="G36" s="63"/>
      <c r="H36" s="64"/>
    </row>
    <row r="37" spans="1:8" ht="15.75">
      <c r="A37" s="31"/>
      <c r="B37" s="33"/>
      <c r="C37" s="64"/>
      <c r="D37" s="63" t="str">
        <f>IF(C38="","","1. ser")</f>
        <v>1. ser</v>
      </c>
      <c r="E37" s="63" t="str">
        <f>IF(C38="","","2. ser")</f>
        <v>2. ser</v>
      </c>
      <c r="F37" s="63" t="str">
        <f>IF(C38="","","3. ser")</f>
        <v>3. ser</v>
      </c>
      <c r="G37" s="63" t="str">
        <f>IF(C38="","","4. ser")</f>
        <v>4. ser</v>
      </c>
      <c r="H37" s="63" t="str">
        <f>IF(C38="","","skupno")</f>
        <v>skupno</v>
      </c>
    </row>
    <row r="38" spans="1:8" ht="15.75">
      <c r="A38" s="31"/>
      <c r="B38" s="33">
        <v>1</v>
      </c>
      <c r="C38" s="51" t="s">
        <v>327</v>
      </c>
      <c r="D38" s="50">
        <v>89</v>
      </c>
      <c r="E38" s="50">
        <v>81</v>
      </c>
      <c r="F38" s="50">
        <v>86</v>
      </c>
      <c r="G38" s="50">
        <v>79</v>
      </c>
      <c r="H38" s="63">
        <f>IF(C38="","",SUM(D38:G38))</f>
        <v>335</v>
      </c>
    </row>
    <row r="39" spans="1:8" ht="15.75">
      <c r="A39" s="31"/>
      <c r="B39" s="33">
        <v>2</v>
      </c>
      <c r="C39" s="51" t="s">
        <v>334</v>
      </c>
      <c r="D39" s="50">
        <v>76</v>
      </c>
      <c r="E39" s="50">
        <v>76</v>
      </c>
      <c r="F39" s="50">
        <v>84</v>
      </c>
      <c r="G39" s="50">
        <v>81</v>
      </c>
      <c r="H39" s="63">
        <f>IF(C39="","",SUM(D39:G39))</f>
        <v>317</v>
      </c>
    </row>
    <row r="40" spans="1:8" ht="15.75">
      <c r="A40" s="31"/>
      <c r="B40" s="33">
        <v>3</v>
      </c>
      <c r="C40" s="64" t="s">
        <v>331</v>
      </c>
      <c r="D40" s="63">
        <v>74</v>
      </c>
      <c r="E40" s="63">
        <v>86</v>
      </c>
      <c r="F40" s="63">
        <v>89</v>
      </c>
      <c r="G40" s="63">
        <v>77</v>
      </c>
      <c r="H40" s="63">
        <f>IF(C40="","",SUM(D40:G40))</f>
        <v>326</v>
      </c>
    </row>
    <row r="41" spans="1:8" ht="15.75">
      <c r="A41" s="31"/>
      <c r="B41" s="33"/>
      <c r="C41" s="64"/>
      <c r="D41" s="64"/>
      <c r="E41" s="64"/>
      <c r="F41" s="64"/>
      <c r="G41" s="63">
        <f>SUM(G38:G40)</f>
        <v>237</v>
      </c>
      <c r="H41" s="93">
        <f>SUM(H38:H40)</f>
        <v>978</v>
      </c>
    </row>
    <row r="42" spans="1:8" ht="15" customHeight="1">
      <c r="A42" s="31"/>
      <c r="B42" s="32"/>
      <c r="C42" s="64"/>
      <c r="D42" s="64"/>
      <c r="E42" s="64"/>
      <c r="F42" s="64"/>
      <c r="G42" s="63"/>
      <c r="H42" s="64"/>
    </row>
    <row r="43" spans="1:8" ht="15.75" customHeight="1">
      <c r="A43" s="31">
        <v>6</v>
      </c>
      <c r="B43" s="33" t="s">
        <v>6</v>
      </c>
      <c r="C43" s="90" t="s">
        <v>167</v>
      </c>
      <c r="D43" s="64"/>
      <c r="E43" s="64"/>
      <c r="F43" s="64"/>
      <c r="G43" s="63"/>
      <c r="H43" s="64"/>
    </row>
    <row r="44" spans="1:8" ht="15.75">
      <c r="A44" s="31"/>
      <c r="B44" s="33"/>
      <c r="C44" s="64"/>
      <c r="D44" s="63" t="str">
        <f>IF(C45="","","1. ser")</f>
        <v>1. ser</v>
      </c>
      <c r="E44" s="63" t="str">
        <f>IF(C45="","","2. ser")</f>
        <v>2. ser</v>
      </c>
      <c r="F44" s="63" t="str">
        <f>IF(C45="","","3. ser")</f>
        <v>3. ser</v>
      </c>
      <c r="G44" s="63" t="str">
        <f>IF(C45="","","4. ser")</f>
        <v>4. ser</v>
      </c>
      <c r="H44" s="63" t="str">
        <f>IF(C45="","","skupno")</f>
        <v>skupno</v>
      </c>
    </row>
    <row r="45" spans="1:8" ht="15.75">
      <c r="A45" s="31"/>
      <c r="B45" s="33">
        <v>1</v>
      </c>
      <c r="C45" s="51" t="s">
        <v>326</v>
      </c>
      <c r="D45" s="50">
        <v>81</v>
      </c>
      <c r="E45" s="50">
        <v>77</v>
      </c>
      <c r="F45" s="50">
        <v>90</v>
      </c>
      <c r="G45" s="50">
        <v>88</v>
      </c>
      <c r="H45" s="63">
        <f>IF(C45="","",SUM(D45:G45))</f>
        <v>336</v>
      </c>
    </row>
    <row r="46" spans="1:8" ht="15.75">
      <c r="A46" s="31"/>
      <c r="B46" s="33">
        <v>2</v>
      </c>
      <c r="C46" s="49" t="s">
        <v>330</v>
      </c>
      <c r="D46" s="50">
        <v>86</v>
      </c>
      <c r="E46" s="50">
        <v>78</v>
      </c>
      <c r="F46" s="50">
        <v>81</v>
      </c>
      <c r="G46" s="50">
        <v>86</v>
      </c>
      <c r="H46" s="63">
        <f>IF(C46="","",SUM(D46:G46))</f>
        <v>331</v>
      </c>
    </row>
    <row r="47" spans="1:8" ht="15.75">
      <c r="A47" s="31"/>
      <c r="B47" s="33">
        <v>3</v>
      </c>
      <c r="C47" s="49" t="s">
        <v>342</v>
      </c>
      <c r="D47" s="50">
        <v>55</v>
      </c>
      <c r="E47" s="50">
        <v>77</v>
      </c>
      <c r="F47" s="50">
        <v>84</v>
      </c>
      <c r="G47" s="50">
        <v>64</v>
      </c>
      <c r="H47" s="63">
        <f>IF(C47="","",SUM(D47:G47))</f>
        <v>280</v>
      </c>
    </row>
    <row r="48" spans="1:8" ht="15.75">
      <c r="A48" s="31"/>
      <c r="B48" s="33"/>
      <c r="C48" s="64"/>
      <c r="D48" s="64"/>
      <c r="E48" s="64"/>
      <c r="F48" s="64"/>
      <c r="G48" s="63">
        <f>IF(C24="","",SUM(G24:G26))</f>
        <v>258</v>
      </c>
      <c r="H48" s="93">
        <f>SUM(H45:H47)</f>
        <v>947</v>
      </c>
    </row>
    <row r="49" spans="1:8" ht="19.5">
      <c r="A49" s="173"/>
      <c r="B49" s="173"/>
      <c r="C49" s="173"/>
      <c r="D49" s="173"/>
      <c r="E49" s="173"/>
      <c r="F49" s="173"/>
      <c r="G49" s="173"/>
      <c r="H49" s="173"/>
    </row>
    <row r="50" spans="1:8" ht="15.75">
      <c r="A50" s="31"/>
      <c r="B50" s="32"/>
      <c r="C50" s="32"/>
      <c r="D50" s="32"/>
      <c r="E50" s="32"/>
      <c r="F50" s="32"/>
      <c r="G50" s="33"/>
      <c r="H50" s="32"/>
    </row>
    <row r="51" spans="1:8" ht="15.75">
      <c r="A51" s="31"/>
      <c r="B51" s="33"/>
      <c r="C51" s="90"/>
      <c r="D51" s="64"/>
      <c r="E51" s="64"/>
      <c r="F51" s="64"/>
      <c r="G51" s="63"/>
      <c r="H51" s="64"/>
    </row>
    <row r="52" spans="1:8" ht="15.75">
      <c r="A52" s="31"/>
      <c r="B52" s="33"/>
      <c r="C52" s="64"/>
      <c r="D52" s="63"/>
      <c r="E52" s="63"/>
      <c r="F52" s="63"/>
      <c r="G52" s="63"/>
      <c r="H52" s="63"/>
    </row>
    <row r="53" spans="1:8" ht="15.75">
      <c r="A53" s="31"/>
      <c r="B53" s="33"/>
      <c r="C53" s="91"/>
      <c r="D53" s="92"/>
      <c r="E53" s="92"/>
      <c r="F53" s="92"/>
      <c r="G53" s="92"/>
      <c r="H53" s="63"/>
    </row>
    <row r="54" spans="1:8" ht="15.75">
      <c r="A54" s="31"/>
      <c r="B54" s="33"/>
      <c r="C54" s="91"/>
      <c r="D54" s="92"/>
      <c r="E54" s="92"/>
      <c r="F54" s="92"/>
      <c r="G54" s="92"/>
      <c r="H54" s="63"/>
    </row>
    <row r="55" spans="1:8" ht="15.75">
      <c r="A55" s="31"/>
      <c r="B55" s="33"/>
      <c r="C55" s="91"/>
      <c r="D55" s="92"/>
      <c r="E55" s="92"/>
      <c r="F55" s="92"/>
      <c r="G55" s="92"/>
      <c r="H55" s="63"/>
    </row>
    <row r="56" spans="1:8" ht="15.75">
      <c r="A56" s="31"/>
      <c r="B56" s="33"/>
      <c r="C56" s="64"/>
      <c r="D56" s="64"/>
      <c r="E56" s="64"/>
      <c r="F56" s="64"/>
      <c r="G56" s="63"/>
      <c r="H56" s="93"/>
    </row>
    <row r="57" spans="1:8" ht="15.75">
      <c r="A57" s="31"/>
      <c r="B57" s="32"/>
      <c r="C57" s="64"/>
      <c r="D57" s="64"/>
      <c r="E57" s="64"/>
      <c r="F57" s="64"/>
      <c r="G57" s="63"/>
      <c r="H57" s="64"/>
    </row>
    <row r="58" spans="1:8" ht="15.75">
      <c r="A58" s="31"/>
      <c r="B58" s="33"/>
      <c r="C58" s="90"/>
      <c r="D58" s="64"/>
      <c r="E58" s="64"/>
      <c r="F58" s="64"/>
      <c r="G58" s="63"/>
      <c r="H58" s="64"/>
    </row>
    <row r="59" spans="1:8" ht="15.75">
      <c r="A59" s="31"/>
      <c r="B59" s="33"/>
      <c r="C59" s="64"/>
      <c r="D59" s="63"/>
      <c r="E59" s="63"/>
      <c r="F59" s="63"/>
      <c r="G59" s="63"/>
      <c r="H59" s="63"/>
    </row>
    <row r="60" spans="1:8" ht="15.75">
      <c r="A60" s="31"/>
      <c r="B60" s="33"/>
      <c r="C60" s="49"/>
      <c r="D60" s="50"/>
      <c r="E60" s="50"/>
      <c r="F60" s="50"/>
      <c r="G60" s="50"/>
      <c r="H60" s="63"/>
    </row>
    <row r="61" spans="1:8" ht="15.75">
      <c r="A61" s="31"/>
      <c r="B61" s="33"/>
      <c r="C61" s="49"/>
      <c r="D61" s="50"/>
      <c r="E61" s="50"/>
      <c r="F61" s="50"/>
      <c r="G61" s="50"/>
      <c r="H61" s="63"/>
    </row>
    <row r="62" spans="1:8" ht="15.75">
      <c r="A62" s="31"/>
      <c r="B62" s="33"/>
      <c r="C62" s="51"/>
      <c r="D62" s="50"/>
      <c r="E62" s="50"/>
      <c r="F62" s="50"/>
      <c r="G62" s="50"/>
      <c r="H62" s="63"/>
    </row>
    <row r="63" spans="1:8" ht="15.75">
      <c r="A63" s="31"/>
      <c r="B63" s="33"/>
      <c r="C63" s="64"/>
      <c r="D63" s="64"/>
      <c r="E63" s="64"/>
      <c r="F63" s="64"/>
      <c r="G63" s="63"/>
      <c r="H63" s="93"/>
    </row>
    <row r="64" spans="1:8" ht="15.75">
      <c r="A64" s="31"/>
      <c r="B64" s="32"/>
      <c r="C64" s="64"/>
      <c r="D64" s="64"/>
      <c r="E64" s="64"/>
      <c r="F64" s="64"/>
      <c r="G64" s="63"/>
      <c r="H64" s="64"/>
    </row>
    <row r="65" spans="1:8" ht="15.75">
      <c r="A65" s="31"/>
      <c r="B65" s="33"/>
      <c r="C65" s="64"/>
      <c r="D65" s="64"/>
      <c r="E65" s="64"/>
      <c r="F65" s="64"/>
      <c r="G65" s="63"/>
      <c r="H65" s="64"/>
    </row>
    <row r="66" spans="1:8" ht="15.75">
      <c r="A66" s="31"/>
      <c r="B66" s="33"/>
      <c r="C66" s="90"/>
      <c r="D66" s="64"/>
      <c r="E66" s="64"/>
      <c r="F66" s="64"/>
      <c r="G66" s="63"/>
      <c r="H66" s="64"/>
    </row>
    <row r="67" spans="1:8" ht="15.75">
      <c r="A67" s="31"/>
      <c r="B67" s="33"/>
      <c r="C67" s="64"/>
      <c r="D67" s="63"/>
      <c r="E67" s="63"/>
      <c r="F67" s="63"/>
      <c r="G67" s="63"/>
      <c r="H67" s="63"/>
    </row>
    <row r="68" spans="1:8" ht="15.75">
      <c r="A68" s="31"/>
      <c r="B68" s="33"/>
      <c r="C68" s="91"/>
      <c r="D68" s="92"/>
      <c r="E68" s="92"/>
      <c r="F68" s="92"/>
      <c r="G68" s="92"/>
      <c r="H68" s="63"/>
    </row>
    <row r="69" spans="1:8" ht="15.75">
      <c r="A69" s="31"/>
      <c r="B69" s="33"/>
      <c r="C69" s="51"/>
      <c r="D69" s="50"/>
      <c r="E69" s="50"/>
      <c r="F69" s="50"/>
      <c r="G69" s="50"/>
      <c r="H69" s="63"/>
    </row>
    <row r="70" spans="1:8" ht="15.75">
      <c r="A70" s="31"/>
      <c r="B70" s="33"/>
      <c r="C70" s="51"/>
      <c r="D70" s="50"/>
      <c r="E70" s="50"/>
      <c r="F70" s="50"/>
      <c r="G70" s="50"/>
      <c r="H70" s="63"/>
    </row>
    <row r="71" spans="1:8" ht="15.75">
      <c r="A71" s="31"/>
      <c r="B71" s="32"/>
      <c r="C71" s="64"/>
      <c r="D71" s="64"/>
      <c r="E71" s="64"/>
      <c r="F71" s="64"/>
      <c r="G71" s="63"/>
      <c r="H71" s="93"/>
    </row>
    <row r="72" spans="1:8" ht="15.75">
      <c r="A72" s="31"/>
      <c r="B72" s="33"/>
      <c r="C72" s="64"/>
      <c r="D72" s="64"/>
      <c r="E72" s="64"/>
      <c r="F72" s="64"/>
      <c r="G72" s="63"/>
      <c r="H72" s="64"/>
    </row>
    <row r="73" spans="1:8" ht="15.75">
      <c r="A73" s="31"/>
      <c r="B73" s="33"/>
      <c r="C73" s="90"/>
      <c r="D73" s="64"/>
      <c r="E73" s="64"/>
      <c r="F73" s="64"/>
      <c r="G73" s="63"/>
      <c r="H73" s="64"/>
    </row>
    <row r="74" spans="1:8" ht="15.75">
      <c r="A74" s="31"/>
      <c r="B74" s="33"/>
      <c r="C74" s="64"/>
      <c r="D74" s="63"/>
      <c r="E74" s="63"/>
      <c r="F74" s="63"/>
      <c r="G74" s="63"/>
      <c r="H74" s="63"/>
    </row>
    <row r="75" spans="1:8" ht="15.75">
      <c r="A75" s="31"/>
      <c r="B75" s="33"/>
      <c r="C75" s="51"/>
      <c r="D75" s="50"/>
      <c r="E75" s="50"/>
      <c r="F75" s="50"/>
      <c r="G75" s="50"/>
      <c r="H75" s="63"/>
    </row>
    <row r="76" spans="1:8" ht="15.75">
      <c r="A76" s="31"/>
      <c r="B76" s="33"/>
      <c r="C76" s="51"/>
      <c r="D76" s="50"/>
      <c r="E76" s="50"/>
      <c r="F76" s="50"/>
      <c r="G76" s="50"/>
      <c r="H76" s="63"/>
    </row>
    <row r="77" spans="1:8" ht="15.75">
      <c r="A77" s="31"/>
      <c r="B77" s="33"/>
      <c r="C77" s="51"/>
      <c r="D77" s="50"/>
      <c r="E77" s="50"/>
      <c r="F77" s="50"/>
      <c r="G77" s="50"/>
      <c r="H77" s="63"/>
    </row>
    <row r="78" spans="1:8" ht="15.75">
      <c r="A78" s="31"/>
      <c r="B78" s="32"/>
      <c r="C78" s="64"/>
      <c r="D78" s="64"/>
      <c r="E78" s="64"/>
      <c r="F78" s="64"/>
      <c r="G78" s="63"/>
      <c r="H78" s="93"/>
    </row>
    <row r="79" spans="1:8" ht="15.75">
      <c r="A79" s="31"/>
      <c r="B79" s="33"/>
      <c r="C79" s="64"/>
      <c r="D79" s="64"/>
      <c r="E79" s="64"/>
      <c r="F79" s="64"/>
      <c r="G79" s="63"/>
      <c r="H79" s="64"/>
    </row>
    <row r="80" spans="1:8" ht="15.75">
      <c r="A80" s="31"/>
      <c r="B80" s="33"/>
      <c r="C80" s="90"/>
      <c r="D80" s="64"/>
      <c r="E80" s="64"/>
      <c r="F80" s="64"/>
      <c r="G80" s="63"/>
      <c r="H80" s="64"/>
    </row>
    <row r="81" spans="1:8" ht="15.75">
      <c r="A81" s="31"/>
      <c r="B81" s="33"/>
      <c r="C81" s="64"/>
      <c r="D81" s="63"/>
      <c r="E81" s="63"/>
      <c r="F81" s="63"/>
      <c r="G81" s="63"/>
      <c r="H81" s="63"/>
    </row>
    <row r="82" spans="1:8" ht="15.75">
      <c r="A82" s="31"/>
      <c r="B82" s="33"/>
      <c r="C82" s="51"/>
      <c r="D82" s="50"/>
      <c r="E82" s="50"/>
      <c r="F82" s="50"/>
      <c r="G82" s="50"/>
      <c r="H82" s="63"/>
    </row>
    <row r="83" spans="1:8" ht="15.75">
      <c r="A83" s="31"/>
      <c r="B83" s="33"/>
      <c r="C83" s="51"/>
      <c r="D83" s="50"/>
      <c r="E83" s="50"/>
      <c r="F83" s="50"/>
      <c r="G83" s="50"/>
      <c r="H83" s="63"/>
    </row>
    <row r="84" spans="1:8" ht="15.75">
      <c r="A84" s="31"/>
      <c r="B84" s="33"/>
      <c r="C84" s="51"/>
      <c r="D84" s="50"/>
      <c r="E84" s="50"/>
      <c r="F84" s="50"/>
      <c r="G84" s="50"/>
      <c r="H84" s="63"/>
    </row>
    <row r="85" spans="1:8" ht="15.75">
      <c r="A85" s="31"/>
      <c r="B85" s="32"/>
      <c r="C85" s="64"/>
      <c r="D85" s="64"/>
      <c r="E85" s="64"/>
      <c r="F85" s="64"/>
      <c r="G85" s="63"/>
      <c r="H85" s="93"/>
    </row>
    <row r="86" spans="1:8" ht="15.75">
      <c r="A86" s="135"/>
      <c r="B86" s="135"/>
      <c r="C86" s="135"/>
      <c r="D86" s="135"/>
      <c r="E86" s="135"/>
      <c r="F86" s="135"/>
      <c r="G86" s="136"/>
      <c r="H86" s="135"/>
    </row>
  </sheetData>
  <mergeCells count="5">
    <mergeCell ref="A49:H49"/>
    <mergeCell ref="A1:H1"/>
    <mergeCell ref="A2:H2"/>
    <mergeCell ref="A3:H3"/>
    <mergeCell ref="A5:H6"/>
  </mergeCells>
  <printOptions/>
  <pageMargins left="1.1811023622047245" right="0.7874015748031497" top="0.984251968503937" bottom="0.3937007874015748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73" zoomScaleNormal="73" workbookViewId="0" topLeftCell="A4">
      <selection activeCell="A4" sqref="A4"/>
    </sheetView>
  </sheetViews>
  <sheetFormatPr defaultColWidth="9.00390625" defaultRowHeight="15.75"/>
  <cols>
    <col min="1" max="8" width="9.375" style="0" customWidth="1"/>
  </cols>
  <sheetData>
    <row r="1" spans="1:8" ht="15.75">
      <c r="A1" s="3"/>
      <c r="B1" s="3"/>
      <c r="C1" s="3"/>
      <c r="D1" s="3"/>
      <c r="E1" s="3"/>
      <c r="F1" s="3"/>
      <c r="G1" s="3"/>
      <c r="H1" s="3"/>
    </row>
    <row r="2" spans="1:8" ht="15.75">
      <c r="A2" s="3"/>
      <c r="B2" s="3"/>
      <c r="C2" s="3"/>
      <c r="D2" s="3"/>
      <c r="E2" s="3"/>
      <c r="F2" s="3"/>
      <c r="G2" s="3"/>
      <c r="H2" s="3"/>
    </row>
    <row r="3" spans="1:8" ht="15.75">
      <c r="A3" s="3"/>
      <c r="B3" s="3"/>
      <c r="C3" s="3"/>
      <c r="D3" s="3"/>
      <c r="E3" s="3"/>
      <c r="F3" s="3"/>
      <c r="G3" s="3"/>
      <c r="H3" s="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 customHeight="1">
      <c r="A10" s="183" t="s">
        <v>56</v>
      </c>
      <c r="B10" s="183"/>
      <c r="C10" s="183"/>
      <c r="D10" s="183"/>
      <c r="E10" s="183"/>
      <c r="F10" s="183"/>
      <c r="G10" s="183"/>
      <c r="H10" s="183"/>
    </row>
    <row r="11" spans="1:8" ht="15.75">
      <c r="A11" s="183"/>
      <c r="B11" s="183"/>
      <c r="C11" s="183"/>
      <c r="D11" s="183"/>
      <c r="E11" s="183"/>
      <c r="F11" s="183"/>
      <c r="G11" s="183"/>
      <c r="H11" s="183"/>
    </row>
    <row r="12" spans="1:8" ht="15.75">
      <c r="A12" s="183"/>
      <c r="B12" s="183"/>
      <c r="C12" s="183"/>
      <c r="D12" s="183"/>
      <c r="E12" s="183"/>
      <c r="F12" s="183"/>
      <c r="G12" s="183"/>
      <c r="H12" s="183"/>
    </row>
    <row r="13" spans="1:8" ht="15.75">
      <c r="A13" s="183"/>
      <c r="B13" s="183"/>
      <c r="C13" s="183"/>
      <c r="D13" s="183"/>
      <c r="E13" s="183"/>
      <c r="F13" s="183"/>
      <c r="G13" s="183"/>
      <c r="H13" s="183"/>
    </row>
    <row r="14" spans="1:8" ht="15.75">
      <c r="A14" s="183"/>
      <c r="B14" s="183"/>
      <c r="C14" s="183"/>
      <c r="D14" s="183"/>
      <c r="E14" s="183"/>
      <c r="F14" s="183"/>
      <c r="G14" s="183"/>
      <c r="H14" s="183"/>
    </row>
    <row r="15" spans="1:8" ht="15.75">
      <c r="A15" s="183"/>
      <c r="B15" s="183"/>
      <c r="C15" s="183"/>
      <c r="D15" s="183"/>
      <c r="E15" s="183"/>
      <c r="F15" s="183"/>
      <c r="G15" s="183"/>
      <c r="H15" s="18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23.25">
      <c r="A24" s="184" t="s">
        <v>55</v>
      </c>
      <c r="B24" s="184"/>
      <c r="C24" s="184"/>
      <c r="D24" s="184"/>
      <c r="E24" s="184"/>
      <c r="F24" s="184"/>
      <c r="G24" s="184"/>
      <c r="H24" s="184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23.25">
      <c r="A35" s="182" t="s">
        <v>54</v>
      </c>
      <c r="B35" s="182"/>
      <c r="C35" s="182"/>
      <c r="D35" s="182"/>
      <c r="E35" s="182"/>
      <c r="F35" s="182"/>
      <c r="G35" s="182"/>
      <c r="H35" s="182"/>
    </row>
    <row r="36" spans="1:8" ht="23.25">
      <c r="A36" s="182" t="s">
        <v>29</v>
      </c>
      <c r="B36" s="182"/>
      <c r="C36" s="182"/>
      <c r="D36" s="182"/>
      <c r="E36" s="182"/>
      <c r="F36" s="182"/>
      <c r="G36" s="182"/>
      <c r="H36" s="182"/>
    </row>
  </sheetData>
  <mergeCells count="4">
    <mergeCell ref="A35:H35"/>
    <mergeCell ref="A36:H36"/>
    <mergeCell ref="A10:H15"/>
    <mergeCell ref="A24:H24"/>
  </mergeCells>
  <printOptions/>
  <pageMargins left="1.1811023622047245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71" zoomScaleNormal="71" workbookViewId="0" topLeftCell="A1">
      <selection activeCell="A1" sqref="A1:H1"/>
    </sheetView>
  </sheetViews>
  <sheetFormatPr defaultColWidth="9.00390625" defaultRowHeight="15.75"/>
  <cols>
    <col min="1" max="8" width="9.375" style="3" customWidth="1"/>
    <col min="9" max="16384" width="9.00390625" style="3" customWidth="1"/>
  </cols>
  <sheetData>
    <row r="1" spans="1:8" ht="23.25">
      <c r="A1" s="165" t="s">
        <v>148</v>
      </c>
      <c r="B1" s="165"/>
      <c r="C1" s="165"/>
      <c r="D1" s="165"/>
      <c r="E1" s="165"/>
      <c r="F1" s="165"/>
      <c r="G1" s="165"/>
      <c r="H1" s="165"/>
    </row>
    <row r="2" spans="1:8" ht="19.5">
      <c r="A2" s="166" t="s">
        <v>13</v>
      </c>
      <c r="B2" s="166"/>
      <c r="C2" s="166"/>
      <c r="D2" s="166"/>
      <c r="E2" s="166"/>
      <c r="F2" s="166"/>
      <c r="G2" s="166"/>
      <c r="H2" s="166"/>
    </row>
    <row r="3" spans="1:8" ht="18.75">
      <c r="A3" s="167" t="s">
        <v>58</v>
      </c>
      <c r="B3" s="167"/>
      <c r="C3" s="167"/>
      <c r="D3" s="167"/>
      <c r="E3" s="167"/>
      <c r="F3" s="167"/>
      <c r="G3" s="167"/>
      <c r="H3" s="167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9.5" customHeight="1">
      <c r="A5" s="173" t="s">
        <v>15</v>
      </c>
      <c r="B5" s="173"/>
      <c r="C5" s="173"/>
      <c r="D5" s="173"/>
      <c r="E5" s="173"/>
      <c r="F5" s="173"/>
      <c r="G5" s="173"/>
      <c r="H5" s="173"/>
    </row>
    <row r="6" spans="1:8" ht="15.75">
      <c r="A6" s="173"/>
      <c r="B6" s="173"/>
      <c r="C6" s="173"/>
      <c r="D6" s="173"/>
      <c r="E6" s="173"/>
      <c r="F6" s="173"/>
      <c r="G6" s="173"/>
      <c r="H6" s="173"/>
    </row>
    <row r="7" spans="1:8" ht="18.75">
      <c r="A7" s="5"/>
      <c r="B7" s="6"/>
      <c r="C7" s="6"/>
      <c r="D7" s="6"/>
      <c r="E7" s="6"/>
      <c r="F7" s="6"/>
      <c r="G7" s="6"/>
      <c r="H7" s="6"/>
    </row>
    <row r="8" spans="1:8" ht="19.5">
      <c r="A8" s="7"/>
      <c r="B8" s="169" t="s">
        <v>16</v>
      </c>
      <c r="C8" s="169"/>
      <c r="D8" s="169"/>
      <c r="E8" s="172" t="s">
        <v>17</v>
      </c>
      <c r="F8" s="172"/>
      <c r="G8" s="172"/>
      <c r="H8" s="172"/>
    </row>
    <row r="9" spans="1:8" ht="16.5" customHeight="1">
      <c r="A9" s="7"/>
      <c r="B9" s="169"/>
      <c r="C9" s="169"/>
      <c r="D9" s="169"/>
      <c r="E9" s="172"/>
      <c r="F9" s="172"/>
      <c r="G9" s="172"/>
      <c r="H9" s="172"/>
    </row>
    <row r="10" spans="1:8" ht="19.5">
      <c r="A10" s="7"/>
      <c r="B10" s="169" t="s">
        <v>18</v>
      </c>
      <c r="C10" s="169"/>
      <c r="D10" s="169"/>
      <c r="E10" s="172" t="s">
        <v>20</v>
      </c>
      <c r="F10" s="172"/>
      <c r="G10" s="172"/>
      <c r="H10" s="172"/>
    </row>
    <row r="11" spans="1:8" ht="19.5">
      <c r="A11" s="7"/>
      <c r="B11" s="169"/>
      <c r="C11" s="169"/>
      <c r="D11" s="169"/>
      <c r="E11" s="172" t="s">
        <v>19</v>
      </c>
      <c r="F11" s="172"/>
      <c r="G11" s="172"/>
      <c r="H11" s="172"/>
    </row>
    <row r="12" spans="1:8" ht="19.5">
      <c r="A12" s="7"/>
      <c r="B12" s="169"/>
      <c r="C12" s="169"/>
      <c r="D12" s="169"/>
      <c r="E12" s="172" t="s">
        <v>21</v>
      </c>
      <c r="F12" s="172"/>
      <c r="G12" s="172"/>
      <c r="H12" s="172"/>
    </row>
    <row r="13" spans="1:8" ht="19.5">
      <c r="A13" s="7"/>
      <c r="B13" s="169"/>
      <c r="C13" s="169"/>
      <c r="D13" s="169"/>
      <c r="E13" s="172" t="s">
        <v>22</v>
      </c>
      <c r="F13" s="172"/>
      <c r="G13" s="172"/>
      <c r="H13" s="172"/>
    </row>
    <row r="14" spans="1:8" ht="16.5" customHeight="1">
      <c r="A14" s="7"/>
      <c r="B14" s="169"/>
      <c r="C14" s="169"/>
      <c r="D14" s="169"/>
      <c r="E14" s="172"/>
      <c r="F14" s="172"/>
      <c r="G14" s="172"/>
      <c r="H14" s="172"/>
    </row>
    <row r="15" spans="1:8" ht="19.5">
      <c r="A15" s="7"/>
      <c r="B15" s="169" t="s">
        <v>23</v>
      </c>
      <c r="C15" s="169"/>
      <c r="D15" s="169"/>
      <c r="E15" s="172" t="s">
        <v>350</v>
      </c>
      <c r="F15" s="172"/>
      <c r="G15" s="172"/>
      <c r="H15" s="172"/>
    </row>
    <row r="16" spans="1:8" ht="19.5">
      <c r="A16" s="7"/>
      <c r="B16" s="169"/>
      <c r="C16" s="169"/>
      <c r="D16" s="169"/>
      <c r="E16" s="172" t="s">
        <v>22</v>
      </c>
      <c r="F16" s="172"/>
      <c r="G16" s="172"/>
      <c r="H16" s="172"/>
    </row>
    <row r="17" spans="1:8" ht="19.5">
      <c r="A17" s="4"/>
      <c r="B17" s="169"/>
      <c r="C17" s="169"/>
      <c r="D17" s="169"/>
      <c r="E17" s="172" t="s">
        <v>285</v>
      </c>
      <c r="F17" s="172"/>
      <c r="G17" s="172"/>
      <c r="H17" s="172"/>
    </row>
    <row r="18" spans="1:8" ht="19.5">
      <c r="A18" s="4"/>
      <c r="B18" s="169"/>
      <c r="C18" s="169"/>
      <c r="D18" s="169"/>
      <c r="E18" s="172" t="s">
        <v>24</v>
      </c>
      <c r="F18" s="172"/>
      <c r="G18" s="172"/>
      <c r="H18" s="172"/>
    </row>
    <row r="19" spans="1:8" ht="19.5">
      <c r="A19" s="4"/>
      <c r="B19" s="71"/>
      <c r="C19" s="71"/>
      <c r="D19" s="71"/>
      <c r="E19" s="172" t="s">
        <v>286</v>
      </c>
      <c r="F19" s="172"/>
      <c r="G19" s="172"/>
      <c r="H19" s="172"/>
    </row>
    <row r="20" spans="1:8" ht="19.5">
      <c r="A20" s="4"/>
      <c r="B20" s="71"/>
      <c r="C20" s="71"/>
      <c r="D20" s="71"/>
      <c r="E20" s="172" t="s">
        <v>287</v>
      </c>
      <c r="F20" s="172"/>
      <c r="G20" s="172"/>
      <c r="H20" s="172"/>
    </row>
    <row r="21" spans="1:8" ht="16.5" customHeight="1">
      <c r="A21" s="4"/>
      <c r="B21" s="169"/>
      <c r="C21" s="169"/>
      <c r="D21" s="169"/>
      <c r="E21" s="172"/>
      <c r="F21" s="172"/>
      <c r="G21" s="172"/>
      <c r="H21" s="172"/>
    </row>
    <row r="22" spans="1:8" ht="19.5">
      <c r="A22" s="4"/>
      <c r="B22" s="169" t="s">
        <v>25</v>
      </c>
      <c r="C22" s="169"/>
      <c r="D22" s="169"/>
      <c r="E22" s="172" t="s">
        <v>20</v>
      </c>
      <c r="F22" s="172"/>
      <c r="G22" s="172"/>
      <c r="H22" s="172"/>
    </row>
    <row r="23" spans="1:8" ht="19.5">
      <c r="A23" s="4"/>
      <c r="B23" s="169"/>
      <c r="C23" s="169"/>
      <c r="D23" s="169"/>
      <c r="E23" s="172" t="s">
        <v>17</v>
      </c>
      <c r="F23" s="172"/>
      <c r="G23" s="172"/>
      <c r="H23" s="172"/>
    </row>
    <row r="24" spans="1:8" ht="19.5">
      <c r="A24" s="4"/>
      <c r="B24" s="169"/>
      <c r="C24" s="169"/>
      <c r="D24" s="169"/>
      <c r="E24" s="172" t="s">
        <v>19</v>
      </c>
      <c r="F24" s="172"/>
      <c r="G24" s="172"/>
      <c r="H24" s="172"/>
    </row>
    <row r="25" spans="1:8" ht="16.5" customHeight="1">
      <c r="A25" s="4"/>
      <c r="B25" s="169"/>
      <c r="C25" s="169"/>
      <c r="D25" s="169"/>
      <c r="E25" s="172"/>
      <c r="F25" s="172"/>
      <c r="G25" s="172"/>
      <c r="H25" s="172"/>
    </row>
    <row r="26" spans="1:8" ht="19.5">
      <c r="A26" s="4"/>
      <c r="B26" s="169" t="s">
        <v>26</v>
      </c>
      <c r="C26" s="169"/>
      <c r="D26" s="169"/>
      <c r="E26" s="172" t="s">
        <v>20</v>
      </c>
      <c r="F26" s="172"/>
      <c r="G26" s="172"/>
      <c r="H26" s="172"/>
    </row>
    <row r="27" spans="1:8" ht="19.5">
      <c r="A27" s="4"/>
      <c r="B27" s="169"/>
      <c r="C27" s="169"/>
      <c r="D27" s="169"/>
      <c r="E27" s="172" t="s">
        <v>19</v>
      </c>
      <c r="F27" s="172"/>
      <c r="G27" s="172"/>
      <c r="H27" s="172"/>
    </row>
    <row r="28" spans="1:8" ht="19.5">
      <c r="A28" s="4"/>
      <c r="B28" s="169"/>
      <c r="C28" s="169"/>
      <c r="D28" s="169"/>
      <c r="E28" s="172" t="s">
        <v>21</v>
      </c>
      <c r="F28" s="172"/>
      <c r="G28" s="172"/>
      <c r="H28" s="172"/>
    </row>
    <row r="29" spans="1:8" ht="19.5">
      <c r="A29" s="4"/>
      <c r="B29" s="169"/>
      <c r="C29" s="169"/>
      <c r="D29" s="169"/>
      <c r="E29" s="172" t="s">
        <v>22</v>
      </c>
      <c r="F29" s="172"/>
      <c r="G29" s="172"/>
      <c r="H29" s="172"/>
    </row>
    <row r="30" spans="1:8" ht="16.5" customHeight="1">
      <c r="A30" s="4"/>
      <c r="B30" s="169"/>
      <c r="C30" s="169"/>
      <c r="D30" s="169"/>
      <c r="E30" s="172"/>
      <c r="F30" s="172"/>
      <c r="G30" s="172"/>
      <c r="H30" s="172"/>
    </row>
    <row r="31" spans="1:8" ht="19.5">
      <c r="A31" s="4"/>
      <c r="B31" s="169" t="s">
        <v>27</v>
      </c>
      <c r="C31" s="169"/>
      <c r="D31" s="169"/>
      <c r="E31" s="172" t="s">
        <v>29</v>
      </c>
      <c r="F31" s="172"/>
      <c r="G31" s="172"/>
      <c r="H31" s="172"/>
    </row>
    <row r="32" spans="1:8" ht="16.5" customHeight="1">
      <c r="A32" s="4"/>
      <c r="B32" s="169"/>
      <c r="C32" s="169"/>
      <c r="D32" s="169"/>
      <c r="E32" s="172"/>
      <c r="F32" s="172"/>
      <c r="G32" s="172"/>
      <c r="H32" s="172"/>
    </row>
    <row r="33" spans="1:8" ht="19.5">
      <c r="A33" s="4"/>
      <c r="B33" s="169" t="s">
        <v>28</v>
      </c>
      <c r="C33" s="169"/>
      <c r="D33" s="169"/>
      <c r="E33" s="172" t="s">
        <v>288</v>
      </c>
      <c r="F33" s="172"/>
      <c r="G33" s="172"/>
      <c r="H33" s="172"/>
    </row>
    <row r="34" spans="1:8" ht="16.5" customHeight="1">
      <c r="A34" s="4"/>
      <c r="B34" s="169"/>
      <c r="C34" s="169"/>
      <c r="D34" s="169"/>
      <c r="E34" s="172"/>
      <c r="F34" s="172"/>
      <c r="G34" s="172"/>
      <c r="H34" s="172"/>
    </row>
    <row r="35" spans="1:8" ht="19.5">
      <c r="A35" s="4"/>
      <c r="B35" s="169" t="s">
        <v>30</v>
      </c>
      <c r="C35" s="169"/>
      <c r="D35" s="169"/>
      <c r="E35" s="172" t="s">
        <v>31</v>
      </c>
      <c r="F35" s="172"/>
      <c r="G35" s="172"/>
      <c r="H35" s="172"/>
    </row>
    <row r="36" spans="1:8" ht="16.5" customHeight="1">
      <c r="A36" s="4"/>
      <c r="B36" s="169"/>
      <c r="C36" s="169"/>
      <c r="D36" s="169"/>
      <c r="E36" s="172"/>
      <c r="F36" s="172"/>
      <c r="G36" s="172"/>
      <c r="H36" s="172"/>
    </row>
    <row r="37" spans="1:8" ht="19.5">
      <c r="A37" s="4"/>
      <c r="B37" s="169" t="s">
        <v>32</v>
      </c>
      <c r="C37" s="169"/>
      <c r="D37" s="169"/>
      <c r="E37" s="172" t="s">
        <v>33</v>
      </c>
      <c r="F37" s="172"/>
      <c r="G37" s="172"/>
      <c r="H37" s="172"/>
    </row>
    <row r="38" spans="1:8" ht="16.5" customHeight="1">
      <c r="A38" s="4"/>
      <c r="B38" s="169"/>
      <c r="C38" s="169"/>
      <c r="D38" s="169"/>
      <c r="E38" s="172"/>
      <c r="F38" s="172"/>
      <c r="G38" s="172"/>
      <c r="H38" s="172"/>
    </row>
    <row r="39" spans="1:8" ht="19.5">
      <c r="A39" s="8"/>
      <c r="B39" s="170" t="s">
        <v>34</v>
      </c>
      <c r="C39" s="170"/>
      <c r="D39" s="170"/>
      <c r="E39" s="171" t="s">
        <v>35</v>
      </c>
      <c r="F39" s="171"/>
      <c r="G39" s="171"/>
      <c r="H39" s="171"/>
    </row>
  </sheetData>
  <mergeCells count="66">
    <mergeCell ref="E10:H10"/>
    <mergeCell ref="E9:H9"/>
    <mergeCell ref="E14:H14"/>
    <mergeCell ref="E13:H13"/>
    <mergeCell ref="E12:H12"/>
    <mergeCell ref="E11:H11"/>
    <mergeCell ref="E8:H8"/>
    <mergeCell ref="A5:H6"/>
    <mergeCell ref="B8:D8"/>
    <mergeCell ref="B9:D9"/>
    <mergeCell ref="E16:H16"/>
    <mergeCell ref="E15:H15"/>
    <mergeCell ref="E24:H24"/>
    <mergeCell ref="E23:H23"/>
    <mergeCell ref="E22:H22"/>
    <mergeCell ref="E21:H21"/>
    <mergeCell ref="E19:H19"/>
    <mergeCell ref="E20:H20"/>
    <mergeCell ref="E18:H18"/>
    <mergeCell ref="E17:H17"/>
    <mergeCell ref="E28:H28"/>
    <mergeCell ref="E27:H27"/>
    <mergeCell ref="E26:H26"/>
    <mergeCell ref="E25:H25"/>
    <mergeCell ref="E32:H32"/>
    <mergeCell ref="E30:H30"/>
    <mergeCell ref="E31:H31"/>
    <mergeCell ref="E29:H29"/>
    <mergeCell ref="B32:D32"/>
    <mergeCell ref="B31:D31"/>
    <mergeCell ref="B30:D30"/>
    <mergeCell ref="E39:H39"/>
    <mergeCell ref="E38:H38"/>
    <mergeCell ref="E37:H37"/>
    <mergeCell ref="E36:H36"/>
    <mergeCell ref="E35:H35"/>
    <mergeCell ref="E34:H34"/>
    <mergeCell ref="E33:H33"/>
    <mergeCell ref="B11:D11"/>
    <mergeCell ref="B10:D10"/>
    <mergeCell ref="B39:D39"/>
    <mergeCell ref="B38:D38"/>
    <mergeCell ref="B37:D37"/>
    <mergeCell ref="B36:D36"/>
    <mergeCell ref="B35:D35"/>
    <mergeCell ref="B34:D34"/>
    <mergeCell ref="B33:D33"/>
    <mergeCell ref="B15:D15"/>
    <mergeCell ref="B21:D21"/>
    <mergeCell ref="B18:D18"/>
    <mergeCell ref="B17:D17"/>
    <mergeCell ref="B16:D16"/>
    <mergeCell ref="B29:D29"/>
    <mergeCell ref="B28:D28"/>
    <mergeCell ref="B27:D27"/>
    <mergeCell ref="B26:D26"/>
    <mergeCell ref="A1:H1"/>
    <mergeCell ref="A2:H2"/>
    <mergeCell ref="A3:H3"/>
    <mergeCell ref="B25:D25"/>
    <mergeCell ref="B24:D24"/>
    <mergeCell ref="B23:D23"/>
    <mergeCell ref="B22:D22"/>
    <mergeCell ref="B14:D14"/>
    <mergeCell ref="B13:D13"/>
    <mergeCell ref="B12:D12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8" width="8.875" style="56" customWidth="1"/>
    <col min="9" max="16384" width="9.00390625" style="56" customWidth="1"/>
  </cols>
  <sheetData>
    <row r="1" spans="1:8" ht="23.25">
      <c r="A1" s="174" t="s">
        <v>345</v>
      </c>
      <c r="B1" s="174"/>
      <c r="C1" s="174"/>
      <c r="D1" s="174"/>
      <c r="E1" s="174"/>
      <c r="F1" s="174"/>
      <c r="G1" s="174"/>
      <c r="H1" s="174"/>
    </row>
    <row r="3" spans="1:8" ht="15.75">
      <c r="A3" s="175" t="s">
        <v>346</v>
      </c>
      <c r="B3" s="175"/>
      <c r="C3" s="175"/>
      <c r="D3" s="175"/>
      <c r="E3" s="175"/>
      <c r="F3" s="175"/>
      <c r="G3" s="175"/>
      <c r="H3" s="175"/>
    </row>
    <row r="4" spans="1:8" ht="51.75" customHeight="1">
      <c r="A4" s="176" t="s">
        <v>351</v>
      </c>
      <c r="B4" s="176"/>
      <c r="C4" s="176"/>
      <c r="D4" s="176"/>
      <c r="E4" s="176"/>
      <c r="F4" s="176"/>
      <c r="G4" s="176"/>
      <c r="H4" s="176"/>
    </row>
    <row r="7" spans="1:8" ht="15.75">
      <c r="A7" s="175" t="s">
        <v>347</v>
      </c>
      <c r="B7" s="175"/>
      <c r="C7" s="175"/>
      <c r="D7" s="175"/>
      <c r="E7" s="175"/>
      <c r="F7" s="175"/>
      <c r="G7" s="175"/>
      <c r="H7" s="175"/>
    </row>
    <row r="8" spans="1:8" ht="15.75">
      <c r="A8" s="151"/>
      <c r="B8" s="151"/>
      <c r="C8" s="151"/>
      <c r="D8" s="151"/>
      <c r="E8" s="151"/>
      <c r="F8" s="151"/>
      <c r="G8" s="151"/>
      <c r="H8" s="151"/>
    </row>
    <row r="9" spans="1:8" ht="15.75">
      <c r="A9" s="175" t="s">
        <v>348</v>
      </c>
      <c r="B9" s="175"/>
      <c r="C9" s="175"/>
      <c r="D9" s="175"/>
      <c r="E9" s="175"/>
      <c r="F9" s="175"/>
      <c r="G9" s="175"/>
      <c r="H9" s="175"/>
    </row>
    <row r="10" spans="1:8" ht="79.5" customHeight="1">
      <c r="A10" s="176" t="s">
        <v>352</v>
      </c>
      <c r="B10" s="176"/>
      <c r="C10" s="176"/>
      <c r="D10" s="176"/>
      <c r="E10" s="176"/>
      <c r="F10" s="176"/>
      <c r="G10" s="176"/>
      <c r="H10" s="176"/>
    </row>
    <row r="12" spans="1:8" ht="15.75">
      <c r="A12" s="177" t="s">
        <v>19</v>
      </c>
      <c r="B12" s="177"/>
      <c r="C12" s="177"/>
      <c r="D12" s="177"/>
      <c r="E12" s="177"/>
      <c r="F12" s="177"/>
      <c r="G12" s="177"/>
      <c r="H12" s="177"/>
    </row>
    <row r="13" spans="1:8" ht="15.75">
      <c r="A13" s="178" t="s">
        <v>349</v>
      </c>
      <c r="B13" s="178"/>
      <c r="C13" s="178"/>
      <c r="D13" s="178"/>
      <c r="E13" s="178"/>
      <c r="F13" s="178"/>
      <c r="G13" s="178"/>
      <c r="H13" s="178"/>
    </row>
  </sheetData>
  <mergeCells count="8">
    <mergeCell ref="A9:H9"/>
    <mergeCell ref="A10:H10"/>
    <mergeCell ref="A12:H12"/>
    <mergeCell ref="A13:H13"/>
    <mergeCell ref="A1:H1"/>
    <mergeCell ref="A3:H3"/>
    <mergeCell ref="A4:H4"/>
    <mergeCell ref="A7:H7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7"/>
  <sheetViews>
    <sheetView showGridLines="0" zoomScale="72" zoomScaleNormal="72" workbookViewId="0" topLeftCell="A1">
      <selection activeCell="A1" sqref="A1:G1"/>
    </sheetView>
  </sheetViews>
  <sheetFormatPr defaultColWidth="9.00390625" defaultRowHeight="15.75"/>
  <cols>
    <col min="1" max="1" width="5.625" style="9" customWidth="1"/>
    <col min="2" max="2" width="18.625" style="9" customWidth="1"/>
    <col min="3" max="3" width="22.625" style="9" customWidth="1"/>
    <col min="4" max="7" width="5.625" style="9" customWidth="1"/>
    <col min="8" max="16384" width="9.00390625" style="9" customWidth="1"/>
  </cols>
  <sheetData>
    <row r="1" spans="1:7" ht="23.25">
      <c r="A1" s="179" t="s">
        <v>148</v>
      </c>
      <c r="B1" s="179"/>
      <c r="C1" s="179"/>
      <c r="D1" s="179"/>
      <c r="E1" s="179"/>
      <c r="F1" s="179"/>
      <c r="G1" s="179"/>
    </row>
    <row r="2" spans="1:7" ht="19.5">
      <c r="A2" s="180" t="s">
        <v>13</v>
      </c>
      <c r="B2" s="180"/>
      <c r="C2" s="180"/>
      <c r="D2" s="180"/>
      <c r="E2" s="180"/>
      <c r="F2" s="180"/>
      <c r="G2" s="180"/>
    </row>
    <row r="3" spans="1:7" ht="18.75">
      <c r="A3" s="181" t="s">
        <v>58</v>
      </c>
      <c r="B3" s="181"/>
      <c r="C3" s="181"/>
      <c r="D3" s="181"/>
      <c r="E3" s="181"/>
      <c r="F3" s="181"/>
      <c r="G3" s="181"/>
    </row>
    <row r="4" spans="1:7" ht="15.75">
      <c r="A4" s="10"/>
      <c r="B4" s="10"/>
      <c r="C4" s="10"/>
      <c r="D4" s="10"/>
      <c r="E4" s="10"/>
      <c r="F4" s="10"/>
      <c r="G4" s="10"/>
    </row>
    <row r="5" spans="1:7" ht="19.5" customHeight="1">
      <c r="A5" s="173" t="s">
        <v>143</v>
      </c>
      <c r="B5" s="173"/>
      <c r="C5" s="173"/>
      <c r="D5" s="173"/>
      <c r="E5" s="173"/>
      <c r="F5" s="173"/>
      <c r="G5" s="173"/>
    </row>
    <row r="6" spans="1:7" ht="15.75">
      <c r="A6" s="173"/>
      <c r="B6" s="173"/>
      <c r="C6" s="173"/>
      <c r="D6" s="173"/>
      <c r="E6" s="173"/>
      <c r="F6" s="173"/>
      <c r="G6" s="173"/>
    </row>
    <row r="7" spans="1:7" ht="15.75">
      <c r="A7" s="11" t="s">
        <v>45</v>
      </c>
      <c r="B7" s="12" t="s">
        <v>0</v>
      </c>
      <c r="C7" s="12" t="s">
        <v>9</v>
      </c>
      <c r="D7" s="11" t="s">
        <v>1</v>
      </c>
      <c r="E7" s="11" t="s">
        <v>2</v>
      </c>
      <c r="F7" s="11" t="s">
        <v>46</v>
      </c>
      <c r="G7" s="11" t="s">
        <v>59</v>
      </c>
    </row>
    <row r="8" spans="1:7" s="14" customFormat="1" ht="15.75">
      <c r="A8" s="76">
        <v>1</v>
      </c>
      <c r="B8" s="60" t="s">
        <v>60</v>
      </c>
      <c r="C8" s="60" t="s">
        <v>7</v>
      </c>
      <c r="D8" s="77">
        <v>94</v>
      </c>
      <c r="E8" s="77">
        <v>91</v>
      </c>
      <c r="F8" s="77">
        <v>185</v>
      </c>
      <c r="G8" s="60"/>
    </row>
    <row r="9" spans="1:7" s="16" customFormat="1" ht="15">
      <c r="A9" s="78">
        <f aca="true" t="shared" si="0" ref="A9:A71">IF(B9="","",A8+1)</f>
        <v>2</v>
      </c>
      <c r="B9" s="79" t="s">
        <v>61</v>
      </c>
      <c r="C9" s="79" t="s">
        <v>62</v>
      </c>
      <c r="D9" s="80">
        <v>93</v>
      </c>
      <c r="E9" s="80">
        <v>90</v>
      </c>
      <c r="F9" s="80">
        <v>183</v>
      </c>
      <c r="G9" s="79"/>
    </row>
    <row r="10" spans="1:7" s="14" customFormat="1" ht="15.75">
      <c r="A10" s="81">
        <f t="shared" si="0"/>
        <v>3</v>
      </c>
      <c r="B10" s="47" t="s">
        <v>63</v>
      </c>
      <c r="C10" s="47" t="s">
        <v>64</v>
      </c>
      <c r="D10" s="48">
        <v>89</v>
      </c>
      <c r="E10" s="48">
        <v>91</v>
      </c>
      <c r="F10" s="48">
        <v>180</v>
      </c>
      <c r="G10" s="82"/>
    </row>
    <row r="11" spans="1:7" ht="15.75">
      <c r="A11" s="83">
        <f t="shared" si="0"/>
        <v>4</v>
      </c>
      <c r="B11" s="51" t="s">
        <v>65</v>
      </c>
      <c r="C11" s="51" t="s">
        <v>66</v>
      </c>
      <c r="D11" s="50">
        <v>90</v>
      </c>
      <c r="E11" s="50">
        <v>89</v>
      </c>
      <c r="F11" s="48">
        <v>179</v>
      </c>
      <c r="G11" s="62"/>
    </row>
    <row r="12" spans="1:7" ht="15.75">
      <c r="A12" s="83">
        <f t="shared" si="0"/>
        <v>5</v>
      </c>
      <c r="B12" s="51" t="s">
        <v>67</v>
      </c>
      <c r="C12" s="51" t="s">
        <v>68</v>
      </c>
      <c r="D12" s="50">
        <v>88</v>
      </c>
      <c r="E12" s="50">
        <v>90</v>
      </c>
      <c r="F12" s="48">
        <v>178</v>
      </c>
      <c r="G12" s="62"/>
    </row>
    <row r="13" spans="1:7" ht="15.75">
      <c r="A13" s="83">
        <f t="shared" si="0"/>
        <v>6</v>
      </c>
      <c r="B13" s="49" t="s">
        <v>69</v>
      </c>
      <c r="C13" s="49" t="s">
        <v>70</v>
      </c>
      <c r="D13" s="50">
        <v>86</v>
      </c>
      <c r="E13" s="50">
        <v>91</v>
      </c>
      <c r="F13" s="48">
        <v>177</v>
      </c>
      <c r="G13" s="62"/>
    </row>
    <row r="14" spans="1:7" ht="15.75">
      <c r="A14" s="83">
        <f t="shared" si="0"/>
        <v>7</v>
      </c>
      <c r="B14" s="62" t="s">
        <v>71</v>
      </c>
      <c r="C14" s="62" t="s">
        <v>72</v>
      </c>
      <c r="D14" s="65">
        <v>87</v>
      </c>
      <c r="E14" s="65">
        <v>87</v>
      </c>
      <c r="F14" s="84">
        <v>174</v>
      </c>
      <c r="G14" s="62"/>
    </row>
    <row r="15" spans="1:7" ht="15.75">
      <c r="A15" s="83">
        <f t="shared" si="0"/>
        <v>8</v>
      </c>
      <c r="B15" s="49" t="s">
        <v>73</v>
      </c>
      <c r="C15" s="49" t="s">
        <v>70</v>
      </c>
      <c r="D15" s="50">
        <v>91</v>
      </c>
      <c r="E15" s="50">
        <v>83</v>
      </c>
      <c r="F15" s="48">
        <v>174</v>
      </c>
      <c r="G15" s="62"/>
    </row>
    <row r="16" spans="1:7" ht="15.75">
      <c r="A16" s="83">
        <f t="shared" si="0"/>
        <v>9</v>
      </c>
      <c r="B16" s="62" t="s">
        <v>74</v>
      </c>
      <c r="C16" s="62" t="s">
        <v>75</v>
      </c>
      <c r="D16" s="65">
        <v>87</v>
      </c>
      <c r="E16" s="65">
        <v>86</v>
      </c>
      <c r="F16" s="84">
        <v>173</v>
      </c>
      <c r="G16" s="62"/>
    </row>
    <row r="17" spans="1:7" ht="15.75">
      <c r="A17" s="83">
        <f t="shared" si="0"/>
        <v>10</v>
      </c>
      <c r="B17" s="62" t="s">
        <v>76</v>
      </c>
      <c r="C17" s="62" t="s">
        <v>77</v>
      </c>
      <c r="D17" s="65">
        <v>89</v>
      </c>
      <c r="E17" s="65">
        <v>83</v>
      </c>
      <c r="F17" s="84">
        <v>172</v>
      </c>
      <c r="G17" s="62"/>
    </row>
    <row r="18" spans="1:7" ht="15.75">
      <c r="A18" s="83">
        <f t="shared" si="0"/>
        <v>11</v>
      </c>
      <c r="B18" s="49" t="s">
        <v>78</v>
      </c>
      <c r="C18" s="49" t="s">
        <v>64</v>
      </c>
      <c r="D18" s="50">
        <v>86</v>
      </c>
      <c r="E18" s="50">
        <v>85</v>
      </c>
      <c r="F18" s="48">
        <v>171</v>
      </c>
      <c r="G18" s="62">
        <v>3</v>
      </c>
    </row>
    <row r="19" spans="1:7" ht="15.75">
      <c r="A19" s="83">
        <f t="shared" si="0"/>
        <v>12</v>
      </c>
      <c r="B19" s="51" t="s">
        <v>79</v>
      </c>
      <c r="C19" s="51" t="s">
        <v>80</v>
      </c>
      <c r="D19" s="50">
        <v>86</v>
      </c>
      <c r="E19" s="50">
        <v>85</v>
      </c>
      <c r="F19" s="48">
        <v>171</v>
      </c>
      <c r="G19" s="62">
        <v>2</v>
      </c>
    </row>
    <row r="20" spans="1:7" ht="15.75">
      <c r="A20" s="83">
        <f t="shared" si="0"/>
        <v>13</v>
      </c>
      <c r="B20" s="62" t="s">
        <v>81</v>
      </c>
      <c r="C20" s="62" t="s">
        <v>77</v>
      </c>
      <c r="D20" s="65">
        <v>87</v>
      </c>
      <c r="E20" s="65">
        <v>84</v>
      </c>
      <c r="F20" s="84">
        <v>171</v>
      </c>
      <c r="G20" s="62"/>
    </row>
    <row r="21" spans="1:7" ht="15.75">
      <c r="A21" s="83">
        <f t="shared" si="0"/>
        <v>14</v>
      </c>
      <c r="B21" s="62" t="s">
        <v>82</v>
      </c>
      <c r="C21" s="62" t="s">
        <v>83</v>
      </c>
      <c r="D21" s="65">
        <v>90</v>
      </c>
      <c r="E21" s="65">
        <v>81</v>
      </c>
      <c r="F21" s="84">
        <v>171</v>
      </c>
      <c r="G21" s="62">
        <v>4</v>
      </c>
    </row>
    <row r="22" spans="1:7" ht="15.75">
      <c r="A22" s="83">
        <f t="shared" si="0"/>
        <v>15</v>
      </c>
      <c r="B22" s="62" t="s">
        <v>84</v>
      </c>
      <c r="C22" s="62" t="s">
        <v>83</v>
      </c>
      <c r="D22" s="65">
        <v>90</v>
      </c>
      <c r="E22" s="65">
        <v>81</v>
      </c>
      <c r="F22" s="84">
        <v>171</v>
      </c>
      <c r="G22" s="62">
        <v>3</v>
      </c>
    </row>
    <row r="23" spans="1:7" ht="15.75">
      <c r="A23" s="83">
        <f t="shared" si="0"/>
        <v>16</v>
      </c>
      <c r="B23" s="62" t="s">
        <v>85</v>
      </c>
      <c r="C23" s="62" t="s">
        <v>86</v>
      </c>
      <c r="D23" s="65">
        <v>83</v>
      </c>
      <c r="E23" s="65">
        <v>86</v>
      </c>
      <c r="F23" s="84">
        <v>169</v>
      </c>
      <c r="G23" s="62"/>
    </row>
    <row r="24" spans="1:7" ht="15.75">
      <c r="A24" s="83">
        <f t="shared" si="0"/>
        <v>17</v>
      </c>
      <c r="B24" s="51" t="s">
        <v>87</v>
      </c>
      <c r="C24" s="51" t="s">
        <v>53</v>
      </c>
      <c r="D24" s="50">
        <v>90</v>
      </c>
      <c r="E24" s="50">
        <v>78</v>
      </c>
      <c r="F24" s="48">
        <v>168</v>
      </c>
      <c r="G24" s="62"/>
    </row>
    <row r="25" spans="1:7" ht="15.75">
      <c r="A25" s="83">
        <f t="shared" si="0"/>
        <v>18</v>
      </c>
      <c r="B25" s="62" t="s">
        <v>88</v>
      </c>
      <c r="C25" s="62" t="s">
        <v>52</v>
      </c>
      <c r="D25" s="65">
        <v>79</v>
      </c>
      <c r="E25" s="65">
        <v>89</v>
      </c>
      <c r="F25" s="84">
        <v>168</v>
      </c>
      <c r="G25" s="62"/>
    </row>
    <row r="26" spans="1:7" ht="15.75">
      <c r="A26" s="83">
        <f t="shared" si="0"/>
        <v>19</v>
      </c>
      <c r="B26" s="62" t="s">
        <v>89</v>
      </c>
      <c r="C26" s="62" t="s">
        <v>83</v>
      </c>
      <c r="D26" s="65">
        <v>82</v>
      </c>
      <c r="E26" s="65">
        <v>84</v>
      </c>
      <c r="F26" s="84">
        <v>166</v>
      </c>
      <c r="G26" s="62"/>
    </row>
    <row r="27" spans="1:7" ht="15.75">
      <c r="A27" s="83">
        <f t="shared" si="0"/>
        <v>20</v>
      </c>
      <c r="B27" s="51" t="s">
        <v>90</v>
      </c>
      <c r="C27" s="51" t="s">
        <v>91</v>
      </c>
      <c r="D27" s="50">
        <v>77</v>
      </c>
      <c r="E27" s="50">
        <v>88</v>
      </c>
      <c r="F27" s="48">
        <v>165</v>
      </c>
      <c r="G27" s="62"/>
    </row>
    <row r="28" spans="1:7" ht="15.75">
      <c r="A28" s="83">
        <f t="shared" si="0"/>
        <v>21</v>
      </c>
      <c r="B28" s="51" t="s">
        <v>92</v>
      </c>
      <c r="C28" s="51" t="s">
        <v>49</v>
      </c>
      <c r="D28" s="50">
        <v>83</v>
      </c>
      <c r="E28" s="50">
        <v>82</v>
      </c>
      <c r="F28" s="48">
        <v>165</v>
      </c>
      <c r="G28" s="62"/>
    </row>
    <row r="29" spans="1:7" ht="15.75">
      <c r="A29" s="83">
        <f t="shared" si="0"/>
        <v>22</v>
      </c>
      <c r="B29" s="51" t="s">
        <v>93</v>
      </c>
      <c r="C29" s="51" t="s">
        <v>64</v>
      </c>
      <c r="D29" s="50">
        <v>85</v>
      </c>
      <c r="E29" s="50">
        <v>80</v>
      </c>
      <c r="F29" s="48">
        <v>165</v>
      </c>
      <c r="G29" s="62"/>
    </row>
    <row r="30" spans="1:7" ht="15.75">
      <c r="A30" s="83">
        <f t="shared" si="0"/>
        <v>23</v>
      </c>
      <c r="B30" s="51" t="s">
        <v>94</v>
      </c>
      <c r="C30" s="51" t="s">
        <v>95</v>
      </c>
      <c r="D30" s="50">
        <v>84</v>
      </c>
      <c r="E30" s="50">
        <v>80</v>
      </c>
      <c r="F30" s="48">
        <v>164</v>
      </c>
      <c r="G30" s="62"/>
    </row>
    <row r="31" spans="1:7" ht="15.75">
      <c r="A31" s="83">
        <f t="shared" si="0"/>
        <v>24</v>
      </c>
      <c r="B31" s="62" t="s">
        <v>96</v>
      </c>
      <c r="C31" s="62" t="s">
        <v>95</v>
      </c>
      <c r="D31" s="65">
        <v>84</v>
      </c>
      <c r="E31" s="65">
        <v>79</v>
      </c>
      <c r="F31" s="84">
        <v>163</v>
      </c>
      <c r="G31" s="62"/>
    </row>
    <row r="32" spans="1:7" ht="15.75">
      <c r="A32" s="83">
        <f t="shared" si="0"/>
        <v>25</v>
      </c>
      <c r="B32" s="51" t="s">
        <v>97</v>
      </c>
      <c r="C32" s="51" t="s">
        <v>52</v>
      </c>
      <c r="D32" s="50">
        <v>84</v>
      </c>
      <c r="E32" s="50">
        <v>78</v>
      </c>
      <c r="F32" s="48">
        <v>162</v>
      </c>
      <c r="G32" s="62"/>
    </row>
    <row r="33" spans="1:7" ht="15.75">
      <c r="A33" s="83">
        <f t="shared" si="0"/>
        <v>26</v>
      </c>
      <c r="B33" s="51" t="s">
        <v>98</v>
      </c>
      <c r="C33" s="51" t="s">
        <v>95</v>
      </c>
      <c r="D33" s="50">
        <v>79</v>
      </c>
      <c r="E33" s="50">
        <v>82</v>
      </c>
      <c r="F33" s="48">
        <v>161</v>
      </c>
      <c r="G33" s="62"/>
    </row>
    <row r="34" spans="1:7" ht="15.75">
      <c r="A34" s="83">
        <f t="shared" si="0"/>
        <v>27</v>
      </c>
      <c r="B34" s="62" t="s">
        <v>99</v>
      </c>
      <c r="C34" s="62" t="s">
        <v>83</v>
      </c>
      <c r="D34" s="65">
        <v>80</v>
      </c>
      <c r="E34" s="65">
        <v>81</v>
      </c>
      <c r="F34" s="84">
        <v>161</v>
      </c>
      <c r="G34" s="62"/>
    </row>
    <row r="35" spans="1:7" ht="15.75">
      <c r="A35" s="83">
        <f t="shared" si="0"/>
        <v>28</v>
      </c>
      <c r="B35" s="62" t="s">
        <v>100</v>
      </c>
      <c r="C35" s="62" t="s">
        <v>101</v>
      </c>
      <c r="D35" s="65">
        <v>82</v>
      </c>
      <c r="E35" s="65">
        <v>79</v>
      </c>
      <c r="F35" s="84">
        <v>161</v>
      </c>
      <c r="G35" s="62"/>
    </row>
    <row r="36" spans="1:7" ht="15.75">
      <c r="A36" s="83">
        <f t="shared" si="0"/>
        <v>29</v>
      </c>
      <c r="B36" s="51" t="s">
        <v>102</v>
      </c>
      <c r="C36" s="49" t="s">
        <v>91</v>
      </c>
      <c r="D36" s="50">
        <v>78</v>
      </c>
      <c r="E36" s="50">
        <v>82</v>
      </c>
      <c r="F36" s="48">
        <v>160</v>
      </c>
      <c r="G36" s="62"/>
    </row>
    <row r="37" spans="1:7" ht="15.75">
      <c r="A37" s="83">
        <f t="shared" si="0"/>
        <v>30</v>
      </c>
      <c r="B37" s="62" t="s">
        <v>103</v>
      </c>
      <c r="C37" s="62" t="s">
        <v>52</v>
      </c>
      <c r="D37" s="65">
        <v>79</v>
      </c>
      <c r="E37" s="65">
        <v>81</v>
      </c>
      <c r="F37" s="84">
        <v>160</v>
      </c>
      <c r="G37" s="62"/>
    </row>
    <row r="38" spans="1:7" ht="15.75">
      <c r="A38" s="83">
        <f t="shared" si="0"/>
        <v>31</v>
      </c>
      <c r="B38" s="51" t="s">
        <v>104</v>
      </c>
      <c r="C38" s="51" t="s">
        <v>86</v>
      </c>
      <c r="D38" s="50">
        <v>80</v>
      </c>
      <c r="E38" s="50">
        <v>80</v>
      </c>
      <c r="F38" s="48">
        <v>160</v>
      </c>
      <c r="G38" s="62"/>
    </row>
    <row r="39" spans="1:7" ht="15.75">
      <c r="A39" s="83"/>
      <c r="B39" s="62" t="s">
        <v>105</v>
      </c>
      <c r="C39" s="62" t="s">
        <v>52</v>
      </c>
      <c r="D39" s="65">
        <v>80</v>
      </c>
      <c r="E39" s="65">
        <v>80</v>
      </c>
      <c r="F39" s="84">
        <v>160</v>
      </c>
      <c r="G39" s="62"/>
    </row>
    <row r="40" spans="1:7" ht="15.75">
      <c r="A40" s="83">
        <v>33</v>
      </c>
      <c r="B40" s="62" t="s">
        <v>106</v>
      </c>
      <c r="C40" s="62" t="s">
        <v>77</v>
      </c>
      <c r="D40" s="65">
        <v>80</v>
      </c>
      <c r="E40" s="65">
        <v>79</v>
      </c>
      <c r="F40" s="84">
        <v>159</v>
      </c>
      <c r="G40" s="62"/>
    </row>
    <row r="41" spans="1:7" ht="15.75">
      <c r="A41" s="83">
        <f t="shared" si="0"/>
        <v>34</v>
      </c>
      <c r="B41" s="62" t="s">
        <v>107</v>
      </c>
      <c r="C41" s="62" t="s">
        <v>101</v>
      </c>
      <c r="D41" s="65">
        <v>82</v>
      </c>
      <c r="E41" s="65">
        <v>77</v>
      </c>
      <c r="F41" s="84">
        <v>159</v>
      </c>
      <c r="G41" s="62"/>
    </row>
    <row r="42" spans="1:7" ht="15.75">
      <c r="A42" s="83">
        <f t="shared" si="0"/>
        <v>35</v>
      </c>
      <c r="B42" s="62" t="s">
        <v>108</v>
      </c>
      <c r="C42" s="62" t="s">
        <v>109</v>
      </c>
      <c r="D42" s="65">
        <v>77</v>
      </c>
      <c r="E42" s="65">
        <v>81</v>
      </c>
      <c r="F42" s="84">
        <v>158</v>
      </c>
      <c r="G42" s="62"/>
    </row>
    <row r="43" spans="1:7" ht="15.75">
      <c r="A43" s="83">
        <f t="shared" si="0"/>
        <v>36</v>
      </c>
      <c r="B43" s="51" t="s">
        <v>110</v>
      </c>
      <c r="C43" s="51" t="s">
        <v>111</v>
      </c>
      <c r="D43" s="50">
        <v>79</v>
      </c>
      <c r="E43" s="50">
        <v>79</v>
      </c>
      <c r="F43" s="48">
        <v>158</v>
      </c>
      <c r="G43" s="62"/>
    </row>
    <row r="44" spans="1:7" ht="15.75">
      <c r="A44" s="83">
        <f t="shared" si="0"/>
        <v>37</v>
      </c>
      <c r="B44" s="62" t="s">
        <v>112</v>
      </c>
      <c r="C44" s="62" t="s">
        <v>80</v>
      </c>
      <c r="D44" s="65">
        <v>80</v>
      </c>
      <c r="E44" s="65">
        <v>78</v>
      </c>
      <c r="F44" s="84">
        <v>158</v>
      </c>
      <c r="G44" s="62"/>
    </row>
    <row r="45" spans="1:7" ht="15.75">
      <c r="A45" s="83">
        <f t="shared" si="0"/>
        <v>38</v>
      </c>
      <c r="B45" s="62" t="s">
        <v>113</v>
      </c>
      <c r="C45" s="62" t="s">
        <v>52</v>
      </c>
      <c r="D45" s="65">
        <v>76</v>
      </c>
      <c r="E45" s="65">
        <v>80</v>
      </c>
      <c r="F45" s="84">
        <v>156</v>
      </c>
      <c r="G45" s="62"/>
    </row>
    <row r="46" spans="1:7" ht="15.75">
      <c r="A46" s="83">
        <f t="shared" si="0"/>
        <v>39</v>
      </c>
      <c r="B46" s="51" t="s">
        <v>114</v>
      </c>
      <c r="C46" s="51" t="s">
        <v>49</v>
      </c>
      <c r="D46" s="50">
        <v>77</v>
      </c>
      <c r="E46" s="50">
        <v>79</v>
      </c>
      <c r="F46" s="48">
        <v>156</v>
      </c>
      <c r="G46" s="62"/>
    </row>
    <row r="47" spans="1:7" ht="15.75">
      <c r="A47" s="83"/>
      <c r="B47" s="62" t="s">
        <v>115</v>
      </c>
      <c r="C47" s="62" t="s">
        <v>75</v>
      </c>
      <c r="D47" s="65">
        <v>77</v>
      </c>
      <c r="E47" s="65">
        <v>79</v>
      </c>
      <c r="F47" s="84">
        <v>156</v>
      </c>
      <c r="G47" s="62"/>
    </row>
    <row r="48" spans="1:7" ht="15.75">
      <c r="A48" s="83">
        <v>41</v>
      </c>
      <c r="B48" s="51" t="s">
        <v>116</v>
      </c>
      <c r="C48" s="49" t="s">
        <v>117</v>
      </c>
      <c r="D48" s="50">
        <v>77</v>
      </c>
      <c r="E48" s="50">
        <v>78</v>
      </c>
      <c r="F48" s="48">
        <v>155</v>
      </c>
      <c r="G48" s="62"/>
    </row>
    <row r="49" spans="1:7" ht="15.75">
      <c r="A49" s="83">
        <f t="shared" si="0"/>
        <v>42</v>
      </c>
      <c r="B49" s="62" t="s">
        <v>118</v>
      </c>
      <c r="C49" s="62" t="s">
        <v>119</v>
      </c>
      <c r="D49" s="65">
        <v>74</v>
      </c>
      <c r="E49" s="65">
        <v>80</v>
      </c>
      <c r="F49" s="84">
        <v>154</v>
      </c>
      <c r="G49" s="62"/>
    </row>
    <row r="50" spans="1:7" ht="15.75">
      <c r="A50" s="83">
        <f t="shared" si="0"/>
        <v>43</v>
      </c>
      <c r="B50" s="62" t="s">
        <v>120</v>
      </c>
      <c r="C50" s="62" t="s">
        <v>75</v>
      </c>
      <c r="D50" s="65">
        <v>76</v>
      </c>
      <c r="E50" s="65">
        <v>78</v>
      </c>
      <c r="F50" s="84">
        <v>154</v>
      </c>
      <c r="G50" s="62"/>
    </row>
    <row r="51" spans="1:7" ht="15.75">
      <c r="A51" s="83">
        <f t="shared" si="0"/>
        <v>44</v>
      </c>
      <c r="B51" s="51" t="s">
        <v>121</v>
      </c>
      <c r="C51" s="51" t="s">
        <v>117</v>
      </c>
      <c r="D51" s="50">
        <v>83</v>
      </c>
      <c r="E51" s="50">
        <v>71</v>
      </c>
      <c r="F51" s="48">
        <v>154</v>
      </c>
      <c r="G51" s="62"/>
    </row>
    <row r="52" spans="1:7" ht="15.75">
      <c r="A52" s="83">
        <f t="shared" si="0"/>
        <v>45</v>
      </c>
      <c r="B52" s="51" t="s">
        <v>122</v>
      </c>
      <c r="C52" s="49" t="s">
        <v>53</v>
      </c>
      <c r="D52" s="50">
        <v>80</v>
      </c>
      <c r="E52" s="50">
        <v>73</v>
      </c>
      <c r="F52" s="48">
        <v>153</v>
      </c>
      <c r="G52" s="62"/>
    </row>
    <row r="53" spans="1:7" ht="15.75">
      <c r="A53" s="83">
        <f t="shared" si="0"/>
        <v>46</v>
      </c>
      <c r="B53" s="51" t="s">
        <v>123</v>
      </c>
      <c r="C53" s="51" t="s">
        <v>66</v>
      </c>
      <c r="D53" s="50">
        <v>80</v>
      </c>
      <c r="E53" s="50">
        <v>72</v>
      </c>
      <c r="F53" s="48">
        <v>152</v>
      </c>
      <c r="G53" s="62"/>
    </row>
    <row r="54" spans="1:7" ht="15.75">
      <c r="A54" s="83">
        <f t="shared" si="0"/>
        <v>47</v>
      </c>
      <c r="B54" s="62" t="s">
        <v>124</v>
      </c>
      <c r="C54" s="62" t="s">
        <v>52</v>
      </c>
      <c r="D54" s="65">
        <v>75</v>
      </c>
      <c r="E54" s="65">
        <v>76</v>
      </c>
      <c r="F54" s="84">
        <v>151</v>
      </c>
      <c r="G54" s="62"/>
    </row>
    <row r="55" spans="1:7" ht="15.75">
      <c r="A55" s="83">
        <f t="shared" si="0"/>
        <v>48</v>
      </c>
      <c r="B55" s="51" t="s">
        <v>125</v>
      </c>
      <c r="C55" s="51" t="s">
        <v>111</v>
      </c>
      <c r="D55" s="50">
        <v>67</v>
      </c>
      <c r="E55" s="50">
        <v>82</v>
      </c>
      <c r="F55" s="48">
        <v>149</v>
      </c>
      <c r="G55" s="62"/>
    </row>
    <row r="56" spans="1:7" ht="15.75">
      <c r="A56" s="83">
        <f t="shared" si="0"/>
        <v>49</v>
      </c>
      <c r="B56" s="51" t="s">
        <v>126</v>
      </c>
      <c r="C56" s="51" t="s">
        <v>52</v>
      </c>
      <c r="D56" s="50">
        <v>73</v>
      </c>
      <c r="E56" s="50">
        <v>75</v>
      </c>
      <c r="F56" s="48">
        <v>148</v>
      </c>
      <c r="G56" s="62"/>
    </row>
    <row r="57" spans="1:7" ht="15.75">
      <c r="A57" s="83">
        <f t="shared" si="0"/>
        <v>50</v>
      </c>
      <c r="B57" s="62" t="s">
        <v>127</v>
      </c>
      <c r="C57" s="62" t="s">
        <v>75</v>
      </c>
      <c r="D57" s="65">
        <v>77</v>
      </c>
      <c r="E57" s="65">
        <v>70</v>
      </c>
      <c r="F57" s="84">
        <v>147</v>
      </c>
      <c r="G57" s="62"/>
    </row>
    <row r="58" spans="1:7" ht="15.75">
      <c r="A58" s="83">
        <f t="shared" si="0"/>
        <v>51</v>
      </c>
      <c r="B58" s="62" t="s">
        <v>128</v>
      </c>
      <c r="C58" s="62" t="s">
        <v>111</v>
      </c>
      <c r="D58" s="65">
        <v>68</v>
      </c>
      <c r="E58" s="65">
        <v>77</v>
      </c>
      <c r="F58" s="84">
        <v>145</v>
      </c>
      <c r="G58" s="62"/>
    </row>
    <row r="59" spans="1:7" ht="15.75">
      <c r="A59" s="83">
        <f t="shared" si="0"/>
        <v>52</v>
      </c>
      <c r="B59" s="51" t="s">
        <v>129</v>
      </c>
      <c r="C59" s="49" t="s">
        <v>86</v>
      </c>
      <c r="D59" s="50">
        <v>71</v>
      </c>
      <c r="E59" s="50">
        <v>74</v>
      </c>
      <c r="F59" s="48">
        <v>145</v>
      </c>
      <c r="G59" s="62"/>
    </row>
    <row r="60" spans="1:7" ht="15.75">
      <c r="A60" s="83">
        <f t="shared" si="0"/>
        <v>53</v>
      </c>
      <c r="B60" s="51" t="s">
        <v>130</v>
      </c>
      <c r="C60" s="51" t="s">
        <v>53</v>
      </c>
      <c r="D60" s="50">
        <v>75</v>
      </c>
      <c r="E60" s="50">
        <v>69</v>
      </c>
      <c r="F60" s="48">
        <v>144</v>
      </c>
      <c r="G60" s="62"/>
    </row>
    <row r="61" spans="1:7" ht="15.75">
      <c r="A61" s="83">
        <f t="shared" si="0"/>
        <v>54</v>
      </c>
      <c r="B61" s="51" t="s">
        <v>131</v>
      </c>
      <c r="C61" s="51" t="s">
        <v>117</v>
      </c>
      <c r="D61" s="50">
        <v>73</v>
      </c>
      <c r="E61" s="50">
        <v>67</v>
      </c>
      <c r="F61" s="48">
        <v>140</v>
      </c>
      <c r="G61" s="62"/>
    </row>
    <row r="62" spans="1:7" ht="15.75">
      <c r="A62" s="83">
        <f t="shared" si="0"/>
        <v>55</v>
      </c>
      <c r="B62" s="51" t="s">
        <v>132</v>
      </c>
      <c r="C62" s="51" t="s">
        <v>70</v>
      </c>
      <c r="D62" s="50">
        <v>67</v>
      </c>
      <c r="E62" s="50">
        <v>67</v>
      </c>
      <c r="F62" s="48">
        <v>134</v>
      </c>
      <c r="G62" s="62"/>
    </row>
    <row r="63" spans="1:7" ht="15.75">
      <c r="A63" s="83">
        <f t="shared" si="0"/>
        <v>56</v>
      </c>
      <c r="B63" s="51" t="s">
        <v>133</v>
      </c>
      <c r="C63" s="51" t="s">
        <v>64</v>
      </c>
      <c r="D63" s="50">
        <v>70</v>
      </c>
      <c r="E63" s="50">
        <v>64</v>
      </c>
      <c r="F63" s="48">
        <v>134</v>
      </c>
      <c r="G63" s="62"/>
    </row>
    <row r="64" spans="1:7" ht="15.75">
      <c r="A64" s="83">
        <f t="shared" si="0"/>
        <v>57</v>
      </c>
      <c r="B64" s="51" t="s">
        <v>134</v>
      </c>
      <c r="C64" s="51" t="s">
        <v>66</v>
      </c>
      <c r="D64" s="50">
        <v>71</v>
      </c>
      <c r="E64" s="50">
        <v>63</v>
      </c>
      <c r="F64" s="48">
        <v>134</v>
      </c>
      <c r="G64" s="62"/>
    </row>
    <row r="65" spans="1:7" ht="15.75">
      <c r="A65" s="83">
        <f t="shared" si="0"/>
        <v>58</v>
      </c>
      <c r="B65" s="51" t="s">
        <v>135</v>
      </c>
      <c r="C65" s="49" t="s">
        <v>117</v>
      </c>
      <c r="D65" s="50">
        <v>67</v>
      </c>
      <c r="E65" s="50">
        <v>66</v>
      </c>
      <c r="F65" s="48">
        <v>133</v>
      </c>
      <c r="G65" s="62"/>
    </row>
    <row r="66" spans="1:7" ht="15.75">
      <c r="A66" s="83">
        <f t="shared" si="0"/>
        <v>59</v>
      </c>
      <c r="B66" s="49" t="s">
        <v>136</v>
      </c>
      <c r="C66" s="49" t="s">
        <v>66</v>
      </c>
      <c r="D66" s="50">
        <v>70</v>
      </c>
      <c r="E66" s="50">
        <v>61</v>
      </c>
      <c r="F66" s="48">
        <v>131</v>
      </c>
      <c r="G66" s="62"/>
    </row>
    <row r="67" spans="1:7" ht="15.75">
      <c r="A67" s="83">
        <f t="shared" si="0"/>
        <v>60</v>
      </c>
      <c r="B67" s="51" t="s">
        <v>137</v>
      </c>
      <c r="C67" s="51" t="s">
        <v>49</v>
      </c>
      <c r="D67" s="50">
        <v>67</v>
      </c>
      <c r="E67" s="50">
        <v>61</v>
      </c>
      <c r="F67" s="48">
        <v>128</v>
      </c>
      <c r="G67" s="62"/>
    </row>
    <row r="68" spans="1:7" ht="15.75">
      <c r="A68" s="83">
        <f t="shared" si="0"/>
        <v>61</v>
      </c>
      <c r="B68" s="51" t="s">
        <v>138</v>
      </c>
      <c r="C68" s="51" t="s">
        <v>117</v>
      </c>
      <c r="D68" s="50">
        <v>66</v>
      </c>
      <c r="E68" s="50">
        <v>60</v>
      </c>
      <c r="F68" s="48">
        <v>126</v>
      </c>
      <c r="G68" s="62"/>
    </row>
    <row r="69" spans="1:7" ht="15.75">
      <c r="A69" s="83">
        <f t="shared" si="0"/>
        <v>62</v>
      </c>
      <c r="B69" s="62" t="s">
        <v>139</v>
      </c>
      <c r="C69" s="62" t="s">
        <v>62</v>
      </c>
      <c r="D69" s="65">
        <v>58</v>
      </c>
      <c r="E69" s="65">
        <v>62</v>
      </c>
      <c r="F69" s="84">
        <v>120</v>
      </c>
      <c r="G69" s="62"/>
    </row>
    <row r="70" spans="1:7" ht="15.75">
      <c r="A70" s="83">
        <f t="shared" si="0"/>
        <v>63</v>
      </c>
      <c r="B70" s="51" t="s">
        <v>140</v>
      </c>
      <c r="C70" s="51" t="s">
        <v>141</v>
      </c>
      <c r="D70" s="50">
        <v>63</v>
      </c>
      <c r="E70" s="50">
        <v>57</v>
      </c>
      <c r="F70" s="48">
        <v>120</v>
      </c>
      <c r="G70" s="62"/>
    </row>
    <row r="71" spans="1:7" ht="15.75">
      <c r="A71" s="83">
        <f t="shared" si="0"/>
        <v>64</v>
      </c>
      <c r="B71" s="49" t="s">
        <v>142</v>
      </c>
      <c r="C71" s="49" t="s">
        <v>66</v>
      </c>
      <c r="D71" s="50">
        <v>56</v>
      </c>
      <c r="E71" s="50">
        <v>49</v>
      </c>
      <c r="F71" s="48">
        <v>105</v>
      </c>
      <c r="G71" s="62"/>
    </row>
    <row r="72" spans="1:7" ht="15.75">
      <c r="A72" s="61"/>
      <c r="B72" s="61"/>
      <c r="C72" s="61"/>
      <c r="D72" s="61"/>
      <c r="E72" s="61"/>
      <c r="F72" s="61"/>
      <c r="G72" s="61"/>
    </row>
    <row r="73" spans="1:7" ht="15.75">
      <c r="A73" s="61"/>
      <c r="B73" s="61"/>
      <c r="C73" s="61"/>
      <c r="D73" s="61"/>
      <c r="E73" s="61"/>
      <c r="F73" s="61"/>
      <c r="G73" s="61"/>
    </row>
    <row r="74" spans="1:7" ht="15.75">
      <c r="A74" s="61"/>
      <c r="B74" s="61"/>
      <c r="C74" s="61"/>
      <c r="D74" s="61"/>
      <c r="E74" s="61"/>
      <c r="F74" s="61"/>
      <c r="G74" s="61"/>
    </row>
    <row r="75" spans="1:7" ht="15.75">
      <c r="A75" s="61"/>
      <c r="B75" s="61"/>
      <c r="C75" s="61"/>
      <c r="D75" s="61"/>
      <c r="E75" s="61"/>
      <c r="F75" s="61"/>
      <c r="G75" s="61"/>
    </row>
    <row r="76" spans="1:7" ht="15.75">
      <c r="A76" s="61"/>
      <c r="B76" s="61"/>
      <c r="C76" s="61"/>
      <c r="D76" s="61"/>
      <c r="E76" s="61"/>
      <c r="F76" s="61"/>
      <c r="G76" s="61"/>
    </row>
    <row r="77" spans="1:7" ht="15.75">
      <c r="A77" s="61"/>
      <c r="B77" s="61"/>
      <c r="C77" s="61"/>
      <c r="D77" s="61"/>
      <c r="E77" s="61"/>
      <c r="F77" s="61"/>
      <c r="G77" s="61"/>
    </row>
    <row r="78" spans="1:7" ht="15.75">
      <c r="A78" s="61"/>
      <c r="B78" s="61"/>
      <c r="C78" s="61"/>
      <c r="D78" s="61"/>
      <c r="E78" s="61"/>
      <c r="F78" s="61"/>
      <c r="G78" s="61"/>
    </row>
    <row r="79" spans="1:7" ht="15.75">
      <c r="A79" s="61"/>
      <c r="B79" s="61"/>
      <c r="C79" s="61"/>
      <c r="D79" s="61"/>
      <c r="E79" s="61"/>
      <c r="F79" s="61"/>
      <c r="G79" s="61"/>
    </row>
    <row r="80" spans="1:7" ht="15.75">
      <c r="A80" s="61"/>
      <c r="B80" s="61"/>
      <c r="C80" s="61"/>
      <c r="D80" s="61"/>
      <c r="E80" s="61"/>
      <c r="F80" s="61"/>
      <c r="G80" s="61"/>
    </row>
    <row r="81" spans="1:7" ht="15.75">
      <c r="A81" s="61"/>
      <c r="B81" s="61"/>
      <c r="C81" s="61"/>
      <c r="D81" s="61"/>
      <c r="E81" s="61"/>
      <c r="F81" s="61"/>
      <c r="G81" s="61"/>
    </row>
    <row r="82" spans="1:7" ht="15.75">
      <c r="A82" s="61"/>
      <c r="B82" s="61"/>
      <c r="C82" s="61"/>
      <c r="D82" s="61"/>
      <c r="E82" s="61"/>
      <c r="F82" s="61"/>
      <c r="G82" s="61"/>
    </row>
    <row r="83" spans="1:7" ht="15.75">
      <c r="A83" s="61"/>
      <c r="B83" s="61"/>
      <c r="C83" s="61"/>
      <c r="D83" s="61"/>
      <c r="E83" s="61"/>
      <c r="F83" s="61"/>
      <c r="G83" s="61"/>
    </row>
    <row r="84" spans="1:7" ht="15.75">
      <c r="A84" s="61"/>
      <c r="B84" s="61"/>
      <c r="C84" s="61"/>
      <c r="D84" s="61"/>
      <c r="E84" s="61"/>
      <c r="F84" s="61"/>
      <c r="G84" s="61"/>
    </row>
    <row r="85" spans="1:7" ht="15.75">
      <c r="A85" s="61"/>
      <c r="B85" s="61"/>
      <c r="C85" s="61"/>
      <c r="D85" s="61"/>
      <c r="E85" s="61"/>
      <c r="F85" s="61"/>
      <c r="G85" s="61"/>
    </row>
    <row r="86" spans="1:7" ht="15.75">
      <c r="A86" s="61"/>
      <c r="B86" s="61"/>
      <c r="C86" s="61"/>
      <c r="D86" s="61"/>
      <c r="E86" s="61"/>
      <c r="F86" s="61"/>
      <c r="G86" s="61"/>
    </row>
    <row r="87" spans="1:7" ht="15.75">
      <c r="A87" s="61"/>
      <c r="B87" s="61"/>
      <c r="C87" s="61"/>
      <c r="D87" s="61"/>
      <c r="E87" s="61"/>
      <c r="F87" s="61"/>
      <c r="G87" s="61"/>
    </row>
    <row r="88" spans="1:7" ht="15.75">
      <c r="A88" s="61"/>
      <c r="B88" s="61"/>
      <c r="C88" s="61"/>
      <c r="D88" s="61"/>
      <c r="E88" s="61"/>
      <c r="F88" s="61"/>
      <c r="G88" s="61"/>
    </row>
    <row r="89" spans="1:7" ht="15.75">
      <c r="A89" s="61"/>
      <c r="B89" s="61"/>
      <c r="C89" s="61"/>
      <c r="D89" s="61"/>
      <c r="E89" s="61"/>
      <c r="F89" s="61"/>
      <c r="G89" s="61"/>
    </row>
    <row r="90" spans="1:7" ht="15.75">
      <c r="A90" s="61"/>
      <c r="B90" s="61"/>
      <c r="C90" s="61"/>
      <c r="D90" s="61"/>
      <c r="E90" s="61"/>
      <c r="F90" s="61"/>
      <c r="G90" s="61"/>
    </row>
    <row r="91" spans="1:7" ht="15.75">
      <c r="A91" s="61"/>
      <c r="B91" s="61"/>
      <c r="C91" s="61"/>
      <c r="D91" s="61"/>
      <c r="E91" s="61"/>
      <c r="F91" s="61"/>
      <c r="G91" s="61"/>
    </row>
    <row r="92" spans="1:7" ht="15.75">
      <c r="A92" s="61"/>
      <c r="B92" s="61"/>
      <c r="C92" s="61"/>
      <c r="D92" s="61"/>
      <c r="E92" s="61"/>
      <c r="F92" s="61"/>
      <c r="G92" s="61"/>
    </row>
    <row r="93" spans="1:7" ht="15.75">
      <c r="A93" s="61"/>
      <c r="B93" s="61"/>
      <c r="C93" s="61"/>
      <c r="D93" s="61"/>
      <c r="E93" s="61"/>
      <c r="F93" s="61"/>
      <c r="G93" s="61"/>
    </row>
    <row r="94" spans="1:7" ht="15.75">
      <c r="A94" s="61"/>
      <c r="B94" s="61"/>
      <c r="C94" s="61"/>
      <c r="D94" s="61"/>
      <c r="E94" s="61"/>
      <c r="F94" s="61"/>
      <c r="G94" s="61"/>
    </row>
    <row r="95" spans="1:7" ht="15.75">
      <c r="A95" s="61"/>
      <c r="B95" s="61"/>
      <c r="C95" s="61"/>
      <c r="D95" s="61"/>
      <c r="E95" s="61"/>
      <c r="F95" s="61"/>
      <c r="G95" s="61"/>
    </row>
    <row r="96" spans="1:7" ht="15.75">
      <c r="A96" s="61"/>
      <c r="B96" s="61"/>
      <c r="C96" s="61"/>
      <c r="D96" s="61"/>
      <c r="E96" s="61"/>
      <c r="F96" s="61"/>
      <c r="G96" s="61"/>
    </row>
    <row r="97" spans="1:7" ht="15.75">
      <c r="A97" s="61"/>
      <c r="B97" s="61"/>
      <c r="C97" s="61"/>
      <c r="D97" s="61"/>
      <c r="E97" s="61"/>
      <c r="F97" s="61"/>
      <c r="G97" s="61"/>
    </row>
    <row r="98" spans="1:7" ht="15.75">
      <c r="A98" s="61"/>
      <c r="B98" s="61"/>
      <c r="C98" s="61"/>
      <c r="D98" s="61"/>
      <c r="E98" s="61"/>
      <c r="F98" s="61"/>
      <c r="G98" s="61"/>
    </row>
    <row r="99" spans="1:7" ht="15.75">
      <c r="A99" s="61"/>
      <c r="B99" s="61"/>
      <c r="C99" s="61"/>
      <c r="D99" s="61"/>
      <c r="E99" s="61"/>
      <c r="F99" s="61"/>
      <c r="G99" s="61"/>
    </row>
    <row r="100" spans="1:7" ht="15.75">
      <c r="A100" s="61"/>
      <c r="B100" s="61"/>
      <c r="C100" s="61"/>
      <c r="D100" s="61"/>
      <c r="E100" s="61"/>
      <c r="F100" s="61"/>
      <c r="G100" s="61"/>
    </row>
    <row r="101" spans="1:7" ht="15.75">
      <c r="A101" s="61"/>
      <c r="B101" s="61"/>
      <c r="C101" s="61"/>
      <c r="D101" s="61"/>
      <c r="E101" s="61"/>
      <c r="F101" s="61"/>
      <c r="G101" s="61"/>
    </row>
    <row r="102" spans="1:7" ht="15.75">
      <c r="A102" s="61"/>
      <c r="B102" s="61"/>
      <c r="C102" s="61"/>
      <c r="D102" s="61"/>
      <c r="E102" s="61"/>
      <c r="F102" s="61"/>
      <c r="G102" s="61"/>
    </row>
    <row r="103" spans="1:7" ht="15.75">
      <c r="A103" s="61"/>
      <c r="B103" s="61"/>
      <c r="C103" s="61"/>
      <c r="D103" s="61"/>
      <c r="E103" s="61"/>
      <c r="F103" s="61"/>
      <c r="G103" s="61"/>
    </row>
    <row r="104" spans="1:7" ht="15.75">
      <c r="A104" s="61"/>
      <c r="B104" s="61"/>
      <c r="C104" s="61"/>
      <c r="D104" s="61"/>
      <c r="E104" s="61"/>
      <c r="F104" s="61"/>
      <c r="G104" s="61"/>
    </row>
    <row r="105" spans="1:7" ht="15.75">
      <c r="A105" s="61"/>
      <c r="B105" s="61"/>
      <c r="C105" s="61"/>
      <c r="D105" s="61"/>
      <c r="E105" s="61"/>
      <c r="F105" s="61"/>
      <c r="G105" s="61"/>
    </row>
    <row r="106" spans="1:7" ht="15.75">
      <c r="A106" s="61"/>
      <c r="B106" s="61"/>
      <c r="C106" s="61"/>
      <c r="D106" s="61"/>
      <c r="E106" s="61"/>
      <c r="F106" s="61"/>
      <c r="G106" s="61"/>
    </row>
    <row r="107" spans="1:7" ht="15.75">
      <c r="A107" s="61"/>
      <c r="B107" s="61"/>
      <c r="C107" s="61"/>
      <c r="D107" s="61"/>
      <c r="E107" s="61"/>
      <c r="F107" s="61"/>
      <c r="G107" s="61"/>
    </row>
    <row r="108" spans="1:7" ht="15.75">
      <c r="A108" s="61"/>
      <c r="B108" s="61"/>
      <c r="C108" s="61"/>
      <c r="D108" s="61"/>
      <c r="E108" s="61"/>
      <c r="F108" s="61"/>
      <c r="G108" s="61"/>
    </row>
    <row r="109" spans="1:7" ht="15.75">
      <c r="A109" s="61"/>
      <c r="B109" s="61"/>
      <c r="C109" s="61"/>
      <c r="D109" s="61"/>
      <c r="E109" s="61"/>
      <c r="F109" s="61"/>
      <c r="G109" s="61"/>
    </row>
    <row r="110" spans="1:7" ht="15.75">
      <c r="A110" s="61"/>
      <c r="B110" s="61"/>
      <c r="C110" s="61"/>
      <c r="D110" s="61"/>
      <c r="E110" s="61"/>
      <c r="F110" s="61"/>
      <c r="G110" s="61"/>
    </row>
    <row r="111" spans="1:7" ht="15.75">
      <c r="A111" s="61"/>
      <c r="B111" s="61"/>
      <c r="C111" s="61"/>
      <c r="D111" s="61"/>
      <c r="E111" s="61"/>
      <c r="F111" s="61"/>
      <c r="G111" s="61"/>
    </row>
    <row r="112" spans="1:7" ht="15.75">
      <c r="A112" s="61"/>
      <c r="B112" s="61"/>
      <c r="C112" s="61"/>
      <c r="D112" s="61"/>
      <c r="E112" s="61"/>
      <c r="F112" s="61"/>
      <c r="G112" s="61"/>
    </row>
    <row r="113" spans="1:7" ht="15.75">
      <c r="A113" s="61"/>
      <c r="B113" s="61"/>
      <c r="C113" s="61"/>
      <c r="D113" s="61"/>
      <c r="E113" s="61"/>
      <c r="F113" s="61"/>
      <c r="G113" s="61"/>
    </row>
    <row r="114" spans="1:7" ht="15.75">
      <c r="A114" s="61"/>
      <c r="B114" s="61"/>
      <c r="C114" s="61"/>
      <c r="D114" s="61"/>
      <c r="E114" s="61"/>
      <c r="F114" s="61"/>
      <c r="G114" s="61"/>
    </row>
    <row r="115" spans="1:7" ht="15.75">
      <c r="A115" s="61"/>
      <c r="B115" s="61"/>
      <c r="C115" s="61"/>
      <c r="D115" s="61"/>
      <c r="E115" s="61"/>
      <c r="F115" s="61"/>
      <c r="G115" s="61"/>
    </row>
    <row r="116" spans="1:7" ht="15.75">
      <c r="A116" s="61"/>
      <c r="B116" s="61"/>
      <c r="C116" s="61"/>
      <c r="D116" s="61"/>
      <c r="E116" s="61"/>
      <c r="F116" s="61"/>
      <c r="G116" s="61"/>
    </row>
    <row r="117" spans="1:7" ht="15.75">
      <c r="A117" s="61"/>
      <c r="B117" s="61"/>
      <c r="C117" s="61"/>
      <c r="D117" s="61"/>
      <c r="E117" s="61"/>
      <c r="F117" s="61"/>
      <c r="G117" s="61"/>
    </row>
    <row r="118" spans="1:7" ht="15.75">
      <c r="A118" s="61"/>
      <c r="B118" s="61"/>
      <c r="C118" s="61"/>
      <c r="D118" s="61"/>
      <c r="E118" s="61"/>
      <c r="F118" s="61"/>
      <c r="G118" s="61"/>
    </row>
    <row r="119" spans="1:7" ht="15.75">
      <c r="A119" s="61"/>
      <c r="B119" s="61"/>
      <c r="C119" s="61"/>
      <c r="D119" s="61"/>
      <c r="E119" s="61"/>
      <c r="F119" s="61"/>
      <c r="G119" s="61"/>
    </row>
    <row r="120" spans="1:7" ht="15.75">
      <c r="A120" s="61"/>
      <c r="B120" s="61"/>
      <c r="C120" s="61"/>
      <c r="D120" s="61"/>
      <c r="E120" s="61"/>
      <c r="F120" s="61"/>
      <c r="G120" s="61"/>
    </row>
    <row r="121" spans="1:7" ht="15.75">
      <c r="A121" s="61"/>
      <c r="B121" s="61"/>
      <c r="C121" s="61"/>
      <c r="D121" s="61"/>
      <c r="E121" s="61"/>
      <c r="F121" s="61"/>
      <c r="G121" s="61"/>
    </row>
    <row r="122" spans="1:7" ht="15.75">
      <c r="A122" s="61"/>
      <c r="B122" s="61"/>
      <c r="C122" s="61"/>
      <c r="D122" s="61"/>
      <c r="E122" s="61"/>
      <c r="F122" s="61"/>
      <c r="G122" s="61"/>
    </row>
    <row r="123" spans="1:7" ht="15.75">
      <c r="A123" s="61"/>
      <c r="B123" s="61"/>
      <c r="C123" s="61"/>
      <c r="D123" s="61"/>
      <c r="E123" s="61"/>
      <c r="F123" s="61"/>
      <c r="G123" s="61"/>
    </row>
    <row r="124" spans="1:7" ht="15.75">
      <c r="A124" s="61"/>
      <c r="B124" s="61"/>
      <c r="C124" s="61"/>
      <c r="D124" s="61"/>
      <c r="E124" s="61"/>
      <c r="F124" s="61"/>
      <c r="G124" s="61"/>
    </row>
    <row r="125" spans="1:7" ht="15.75">
      <c r="A125" s="61"/>
      <c r="B125" s="61"/>
      <c r="C125" s="61"/>
      <c r="D125" s="61"/>
      <c r="E125" s="61"/>
      <c r="F125" s="61"/>
      <c r="G125" s="61"/>
    </row>
    <row r="126" spans="1:7" ht="15.75">
      <c r="A126" s="61"/>
      <c r="B126" s="61"/>
      <c r="C126" s="61"/>
      <c r="D126" s="61"/>
      <c r="E126" s="61"/>
      <c r="F126" s="61"/>
      <c r="G126" s="61"/>
    </row>
    <row r="127" spans="1:7" ht="15.75">
      <c r="A127" s="61"/>
      <c r="B127" s="61"/>
      <c r="C127" s="61"/>
      <c r="D127" s="61"/>
      <c r="E127" s="61"/>
      <c r="F127" s="61"/>
      <c r="G127" s="61"/>
    </row>
    <row r="128" spans="1:7" ht="15.75">
      <c r="A128" s="61"/>
      <c r="B128" s="61"/>
      <c r="C128" s="61"/>
      <c r="D128" s="61"/>
      <c r="E128" s="61"/>
      <c r="F128" s="61"/>
      <c r="G128" s="61"/>
    </row>
    <row r="129" spans="1:7" ht="15.75">
      <c r="A129" s="61"/>
      <c r="B129" s="61"/>
      <c r="C129" s="61"/>
      <c r="D129" s="61"/>
      <c r="E129" s="61"/>
      <c r="F129" s="61"/>
      <c r="G129" s="61"/>
    </row>
    <row r="130" spans="1:7" ht="15.75">
      <c r="A130" s="61"/>
      <c r="B130" s="61"/>
      <c r="C130" s="61"/>
      <c r="D130" s="61"/>
      <c r="E130" s="61"/>
      <c r="F130" s="61"/>
      <c r="G130" s="61"/>
    </row>
    <row r="131" spans="1:7" ht="15.75">
      <c r="A131" s="61"/>
      <c r="B131" s="61"/>
      <c r="C131" s="61"/>
      <c r="D131" s="61"/>
      <c r="E131" s="61"/>
      <c r="F131" s="61"/>
      <c r="G131" s="61"/>
    </row>
    <row r="132" spans="1:7" ht="15.75">
      <c r="A132" s="61"/>
      <c r="B132" s="61"/>
      <c r="C132" s="61"/>
      <c r="D132" s="61"/>
      <c r="E132" s="61"/>
      <c r="F132" s="61"/>
      <c r="G132" s="61"/>
    </row>
    <row r="133" spans="1:7" ht="15.75">
      <c r="A133" s="61"/>
      <c r="B133" s="61"/>
      <c r="C133" s="61"/>
      <c r="D133" s="61"/>
      <c r="E133" s="61"/>
      <c r="F133" s="61"/>
      <c r="G133" s="61"/>
    </row>
    <row r="134" spans="1:7" ht="15.75">
      <c r="A134" s="61"/>
      <c r="B134" s="61"/>
      <c r="C134" s="61"/>
      <c r="D134" s="61"/>
      <c r="E134" s="61"/>
      <c r="F134" s="61"/>
      <c r="G134" s="61"/>
    </row>
    <row r="135" spans="1:7" ht="15.75">
      <c r="A135" s="61"/>
      <c r="B135" s="61"/>
      <c r="C135" s="61"/>
      <c r="D135" s="61"/>
      <c r="E135" s="61"/>
      <c r="F135" s="61"/>
      <c r="G135" s="61"/>
    </row>
    <row r="136" spans="1:7" ht="15.75">
      <c r="A136" s="61"/>
      <c r="B136" s="61"/>
      <c r="C136" s="61"/>
      <c r="D136" s="61"/>
      <c r="E136" s="61"/>
      <c r="F136" s="61"/>
      <c r="G136" s="61"/>
    </row>
    <row r="137" spans="1:7" ht="15.75">
      <c r="A137" s="61"/>
      <c r="B137" s="61"/>
      <c r="C137" s="61"/>
      <c r="D137" s="61"/>
      <c r="E137" s="61"/>
      <c r="F137" s="61"/>
      <c r="G137" s="61"/>
    </row>
    <row r="138" spans="1:7" ht="15.75">
      <c r="A138" s="61"/>
      <c r="B138" s="61"/>
      <c r="C138" s="61"/>
      <c r="D138" s="61"/>
      <c r="E138" s="61"/>
      <c r="F138" s="61"/>
      <c r="G138" s="61"/>
    </row>
    <row r="139" spans="1:7" ht="15.75">
      <c r="A139" s="61"/>
      <c r="B139" s="61"/>
      <c r="C139" s="61"/>
      <c r="D139" s="61"/>
      <c r="E139" s="61"/>
      <c r="F139" s="61"/>
      <c r="G139" s="61"/>
    </row>
    <row r="140" spans="1:7" ht="15.75">
      <c r="A140" s="61"/>
      <c r="B140" s="61"/>
      <c r="C140" s="61"/>
      <c r="D140" s="61"/>
      <c r="E140" s="61"/>
      <c r="F140" s="61"/>
      <c r="G140" s="61"/>
    </row>
    <row r="141" spans="1:7" ht="15.75">
      <c r="A141" s="61"/>
      <c r="B141" s="61"/>
      <c r="C141" s="61"/>
      <c r="D141" s="61"/>
      <c r="E141" s="61"/>
      <c r="F141" s="61"/>
      <c r="G141" s="61"/>
    </row>
    <row r="142" spans="1:7" ht="15.75">
      <c r="A142" s="61"/>
      <c r="B142" s="61"/>
      <c r="C142" s="61"/>
      <c r="D142" s="61"/>
      <c r="E142" s="61"/>
      <c r="F142" s="61"/>
      <c r="G142" s="61"/>
    </row>
    <row r="143" spans="1:7" ht="15.75">
      <c r="A143" s="61"/>
      <c r="B143" s="61"/>
      <c r="C143" s="61"/>
      <c r="D143" s="61"/>
      <c r="E143" s="61"/>
      <c r="F143" s="61"/>
      <c r="G143" s="61"/>
    </row>
    <row r="144" spans="1:7" ht="15.75">
      <c r="A144" s="61"/>
      <c r="B144" s="61"/>
      <c r="C144" s="61"/>
      <c r="D144" s="61"/>
      <c r="E144" s="61"/>
      <c r="F144" s="61"/>
      <c r="G144" s="61"/>
    </row>
    <row r="145" spans="1:7" ht="15.75">
      <c r="A145" s="61"/>
      <c r="B145" s="61"/>
      <c r="C145" s="61"/>
      <c r="D145" s="61"/>
      <c r="E145" s="61"/>
      <c r="F145" s="61"/>
      <c r="G145" s="61"/>
    </row>
    <row r="146" spans="1:7" ht="15.75">
      <c r="A146" s="61"/>
      <c r="B146" s="61"/>
      <c r="C146" s="61"/>
      <c r="D146" s="61"/>
      <c r="E146" s="61"/>
      <c r="F146" s="61"/>
      <c r="G146" s="61"/>
    </row>
    <row r="147" spans="1:7" ht="15.75">
      <c r="A147" s="61"/>
      <c r="B147" s="61"/>
      <c r="C147" s="61"/>
      <c r="D147" s="61"/>
      <c r="E147" s="61"/>
      <c r="F147" s="61"/>
      <c r="G147" s="61"/>
    </row>
    <row r="148" spans="1:7" ht="15.75">
      <c r="A148" s="61"/>
      <c r="B148" s="61"/>
      <c r="C148" s="61"/>
      <c r="D148" s="61"/>
      <c r="E148" s="61"/>
      <c r="F148" s="61"/>
      <c r="G148" s="61"/>
    </row>
    <row r="149" spans="1:7" ht="15.75">
      <c r="A149" s="61"/>
      <c r="B149" s="61"/>
      <c r="C149" s="61"/>
      <c r="D149" s="61"/>
      <c r="E149" s="61"/>
      <c r="F149" s="61"/>
      <c r="G149" s="61"/>
    </row>
    <row r="150" spans="1:7" ht="15.75">
      <c r="A150" s="61"/>
      <c r="B150" s="61"/>
      <c r="C150" s="61"/>
      <c r="D150" s="61"/>
      <c r="E150" s="61"/>
      <c r="F150" s="61"/>
      <c r="G150" s="61"/>
    </row>
    <row r="151" spans="1:7" ht="15.75">
      <c r="A151" s="61"/>
      <c r="B151" s="61"/>
      <c r="C151" s="61"/>
      <c r="D151" s="61"/>
      <c r="E151" s="61"/>
      <c r="F151" s="61"/>
      <c r="G151" s="61"/>
    </row>
    <row r="152" spans="1:7" ht="15.75">
      <c r="A152" s="61"/>
      <c r="B152" s="61"/>
      <c r="C152" s="61"/>
      <c r="D152" s="61"/>
      <c r="E152" s="61"/>
      <c r="F152" s="61"/>
      <c r="G152" s="61"/>
    </row>
    <row r="153" spans="1:7" ht="15.75">
      <c r="A153" s="61"/>
      <c r="B153" s="61"/>
      <c r="C153" s="61"/>
      <c r="D153" s="61"/>
      <c r="E153" s="61"/>
      <c r="F153" s="61"/>
      <c r="G153" s="61"/>
    </row>
    <row r="154" spans="1:7" ht="15.75">
      <c r="A154" s="61"/>
      <c r="B154" s="61"/>
      <c r="C154" s="61"/>
      <c r="D154" s="61"/>
      <c r="E154" s="61"/>
      <c r="F154" s="61"/>
      <c r="G154" s="61"/>
    </row>
    <row r="155" spans="1:7" ht="15.75">
      <c r="A155" s="61"/>
      <c r="B155" s="61"/>
      <c r="C155" s="61"/>
      <c r="D155" s="61"/>
      <c r="E155" s="61"/>
      <c r="F155" s="61"/>
      <c r="G155" s="61"/>
    </row>
    <row r="156" spans="1:7" ht="15.75">
      <c r="A156" s="61"/>
      <c r="B156" s="61"/>
      <c r="C156" s="61"/>
      <c r="D156" s="61"/>
      <c r="E156" s="61"/>
      <c r="F156" s="61"/>
      <c r="G156" s="61"/>
    </row>
    <row r="157" spans="1:7" ht="15.75">
      <c r="A157" s="61"/>
      <c r="B157" s="61"/>
      <c r="C157" s="61"/>
      <c r="D157" s="61"/>
      <c r="E157" s="61"/>
      <c r="F157" s="61"/>
      <c r="G157" s="61"/>
    </row>
    <row r="158" spans="1:7" ht="15.75">
      <c r="A158" s="61"/>
      <c r="B158" s="61"/>
      <c r="C158" s="61"/>
      <c r="D158" s="61"/>
      <c r="E158" s="61"/>
      <c r="F158" s="61"/>
      <c r="G158" s="61"/>
    </row>
    <row r="159" spans="1:7" ht="15.75">
      <c r="A159" s="61"/>
      <c r="B159" s="61"/>
      <c r="C159" s="61"/>
      <c r="D159" s="61"/>
      <c r="E159" s="61"/>
      <c r="F159" s="61"/>
      <c r="G159" s="61"/>
    </row>
    <row r="160" spans="1:7" ht="15.75">
      <c r="A160" s="61"/>
      <c r="B160" s="61"/>
      <c r="C160" s="61"/>
      <c r="D160" s="61"/>
      <c r="E160" s="61"/>
      <c r="F160" s="61"/>
      <c r="G160" s="61"/>
    </row>
    <row r="161" spans="1:7" ht="15.75">
      <c r="A161" s="61"/>
      <c r="B161" s="61"/>
      <c r="C161" s="61"/>
      <c r="D161" s="61"/>
      <c r="E161" s="61"/>
      <c r="F161" s="61"/>
      <c r="G161" s="61"/>
    </row>
    <row r="162" spans="1:7" ht="15.75">
      <c r="A162" s="61"/>
      <c r="B162" s="61"/>
      <c r="C162" s="61"/>
      <c r="D162" s="61"/>
      <c r="E162" s="61"/>
      <c r="F162" s="61"/>
      <c r="G162" s="61"/>
    </row>
    <row r="163" spans="1:7" ht="15.75">
      <c r="A163" s="61"/>
      <c r="B163" s="61"/>
      <c r="C163" s="61"/>
      <c r="D163" s="61"/>
      <c r="E163" s="61"/>
      <c r="F163" s="61"/>
      <c r="G163" s="61"/>
    </row>
    <row r="164" spans="1:7" ht="15.75">
      <c r="A164" s="61"/>
      <c r="B164" s="61"/>
      <c r="C164" s="61"/>
      <c r="D164" s="61"/>
      <c r="E164" s="61"/>
      <c r="F164" s="61"/>
      <c r="G164" s="61"/>
    </row>
    <row r="165" spans="1:7" ht="15.75">
      <c r="A165" s="61"/>
      <c r="B165" s="61"/>
      <c r="C165" s="61"/>
      <c r="D165" s="61"/>
      <c r="E165" s="61"/>
      <c r="F165" s="61"/>
      <c r="G165" s="61"/>
    </row>
    <row r="166" spans="1:7" ht="15.75">
      <c r="A166" s="61"/>
      <c r="B166" s="61"/>
      <c r="C166" s="61"/>
      <c r="D166" s="61"/>
      <c r="E166" s="61"/>
      <c r="F166" s="61"/>
      <c r="G166" s="61"/>
    </row>
    <row r="167" spans="1:7" ht="15.75">
      <c r="A167" s="61"/>
      <c r="B167" s="61"/>
      <c r="C167" s="61"/>
      <c r="D167" s="61"/>
      <c r="E167" s="61"/>
      <c r="F167" s="61"/>
      <c r="G167" s="61"/>
    </row>
    <row r="168" spans="1:7" ht="15.75">
      <c r="A168" s="61"/>
      <c r="B168" s="61"/>
      <c r="C168" s="61"/>
      <c r="D168" s="61"/>
      <c r="E168" s="61"/>
      <c r="F168" s="61"/>
      <c r="G168" s="61"/>
    </row>
    <row r="169" spans="1:7" ht="15.75">
      <c r="A169" s="61"/>
      <c r="B169" s="61"/>
      <c r="C169" s="61"/>
      <c r="D169" s="61"/>
      <c r="E169" s="61"/>
      <c r="F169" s="61"/>
      <c r="G169" s="61"/>
    </row>
    <row r="170" spans="1:7" ht="15.75">
      <c r="A170" s="61"/>
      <c r="B170" s="61"/>
      <c r="C170" s="61"/>
      <c r="D170" s="61"/>
      <c r="E170" s="61"/>
      <c r="F170" s="61"/>
      <c r="G170" s="61"/>
    </row>
    <row r="171" spans="1:7" ht="15.75">
      <c r="A171" s="61"/>
      <c r="B171" s="61"/>
      <c r="C171" s="61"/>
      <c r="D171" s="61"/>
      <c r="E171" s="61"/>
      <c r="F171" s="61"/>
      <c r="G171" s="61"/>
    </row>
    <row r="172" spans="1:7" ht="15.75">
      <c r="A172" s="61"/>
      <c r="B172" s="61"/>
      <c r="C172" s="61"/>
      <c r="D172" s="61"/>
      <c r="E172" s="61"/>
      <c r="F172" s="61"/>
      <c r="G172" s="61"/>
    </row>
    <row r="173" spans="1:7" ht="15.75">
      <c r="A173" s="61"/>
      <c r="B173" s="61"/>
      <c r="C173" s="61"/>
      <c r="D173" s="61"/>
      <c r="E173" s="61"/>
      <c r="F173" s="61"/>
      <c r="G173" s="61"/>
    </row>
    <row r="174" spans="1:7" ht="15.75">
      <c r="A174" s="61"/>
      <c r="B174" s="61"/>
      <c r="C174" s="61"/>
      <c r="D174" s="61"/>
      <c r="E174" s="61"/>
      <c r="F174" s="61"/>
      <c r="G174" s="61"/>
    </row>
    <row r="175" spans="1:7" ht="15.75">
      <c r="A175" s="61"/>
      <c r="B175" s="61"/>
      <c r="C175" s="61"/>
      <c r="D175" s="61"/>
      <c r="E175" s="61"/>
      <c r="F175" s="61"/>
      <c r="G175" s="61"/>
    </row>
    <row r="176" spans="1:7" ht="15.75">
      <c r="A176" s="61"/>
      <c r="B176" s="61"/>
      <c r="C176" s="61"/>
      <c r="D176" s="61"/>
      <c r="E176" s="61"/>
      <c r="F176" s="61"/>
      <c r="G176" s="61"/>
    </row>
    <row r="177" spans="1:7" ht="15.75">
      <c r="A177" s="61"/>
      <c r="B177" s="61"/>
      <c r="C177" s="61"/>
      <c r="D177" s="61"/>
      <c r="E177" s="61"/>
      <c r="F177" s="61"/>
      <c r="G177" s="61"/>
    </row>
    <row r="178" spans="1:7" ht="15.75">
      <c r="A178" s="61"/>
      <c r="B178" s="61"/>
      <c r="C178" s="61"/>
      <c r="D178" s="61"/>
      <c r="E178" s="61"/>
      <c r="F178" s="61"/>
      <c r="G178" s="61"/>
    </row>
    <row r="179" spans="1:7" ht="15.75">
      <c r="A179" s="61"/>
      <c r="B179" s="61"/>
      <c r="C179" s="61"/>
      <c r="D179" s="61"/>
      <c r="E179" s="61"/>
      <c r="F179" s="61"/>
      <c r="G179" s="61"/>
    </row>
    <row r="180" spans="1:7" ht="15.75">
      <c r="A180" s="61"/>
      <c r="B180" s="61"/>
      <c r="C180" s="61"/>
      <c r="D180" s="61"/>
      <c r="E180" s="61"/>
      <c r="F180" s="61"/>
      <c r="G180" s="61"/>
    </row>
    <row r="181" spans="1:7" ht="15.75">
      <c r="A181" s="61"/>
      <c r="B181" s="61"/>
      <c r="C181" s="61"/>
      <c r="D181" s="61"/>
      <c r="E181" s="61"/>
      <c r="F181" s="61"/>
      <c r="G181" s="61"/>
    </row>
    <row r="182" spans="1:7" ht="15.75">
      <c r="A182" s="61"/>
      <c r="B182" s="61"/>
      <c r="C182" s="61"/>
      <c r="D182" s="61"/>
      <c r="E182" s="61"/>
      <c r="F182" s="61"/>
      <c r="G182" s="61"/>
    </row>
    <row r="183" spans="1:7" ht="15.75">
      <c r="A183" s="61"/>
      <c r="B183" s="61"/>
      <c r="C183" s="61"/>
      <c r="D183" s="61"/>
      <c r="E183" s="61"/>
      <c r="F183" s="61"/>
      <c r="G183" s="61"/>
    </row>
    <row r="184" spans="1:7" ht="15.75">
      <c r="A184" s="61"/>
      <c r="B184" s="61"/>
      <c r="C184" s="61"/>
      <c r="D184" s="61"/>
      <c r="E184" s="61"/>
      <c r="F184" s="61"/>
      <c r="G184" s="61"/>
    </row>
    <row r="185" spans="1:7" ht="15.75">
      <c r="A185" s="61"/>
      <c r="B185" s="61"/>
      <c r="C185" s="61"/>
      <c r="D185" s="61"/>
      <c r="E185" s="61"/>
      <c r="F185" s="61"/>
      <c r="G185" s="61"/>
    </row>
    <row r="186" spans="1:7" ht="15.75">
      <c r="A186" s="61"/>
      <c r="B186" s="61"/>
      <c r="C186" s="61"/>
      <c r="D186" s="61"/>
      <c r="E186" s="61"/>
      <c r="F186" s="61"/>
      <c r="G186" s="61"/>
    </row>
    <row r="187" spans="1:7" ht="15.75">
      <c r="A187" s="61"/>
      <c r="B187" s="61"/>
      <c r="C187" s="61"/>
      <c r="D187" s="61"/>
      <c r="E187" s="61"/>
      <c r="F187" s="61"/>
      <c r="G187" s="61"/>
    </row>
    <row r="188" spans="1:7" ht="15.75">
      <c r="A188" s="61"/>
      <c r="B188" s="61"/>
      <c r="C188" s="61"/>
      <c r="D188" s="61"/>
      <c r="E188" s="61"/>
      <c r="F188" s="61"/>
      <c r="G188" s="61"/>
    </row>
    <row r="189" spans="1:7" ht="15.75">
      <c r="A189" s="61"/>
      <c r="B189" s="61"/>
      <c r="C189" s="61"/>
      <c r="D189" s="61"/>
      <c r="E189" s="61"/>
      <c r="F189" s="61"/>
      <c r="G189" s="61"/>
    </row>
    <row r="190" spans="1:7" ht="15.75">
      <c r="A190" s="61"/>
      <c r="B190" s="61"/>
      <c r="C190" s="61"/>
      <c r="D190" s="61"/>
      <c r="E190" s="61"/>
      <c r="F190" s="61"/>
      <c r="G190" s="61"/>
    </row>
    <row r="191" spans="1:7" ht="15.75">
      <c r="A191" s="61"/>
      <c r="B191" s="61"/>
      <c r="C191" s="61"/>
      <c r="D191" s="61"/>
      <c r="E191" s="61"/>
      <c r="F191" s="61"/>
      <c r="G191" s="61"/>
    </row>
    <row r="192" spans="1:7" ht="15.75">
      <c r="A192" s="61"/>
      <c r="B192" s="61"/>
      <c r="C192" s="61"/>
      <c r="D192" s="61"/>
      <c r="E192" s="61"/>
      <c r="F192" s="61"/>
      <c r="G192" s="61"/>
    </row>
    <row r="193" spans="1:7" ht="15.75">
      <c r="A193" s="61"/>
      <c r="B193" s="61"/>
      <c r="C193" s="61"/>
      <c r="D193" s="61"/>
      <c r="E193" s="61"/>
      <c r="F193" s="61"/>
      <c r="G193" s="61"/>
    </row>
    <row r="194" spans="1:7" ht="15.75">
      <c r="A194" s="61"/>
      <c r="B194" s="61"/>
      <c r="C194" s="61"/>
      <c r="D194" s="61"/>
      <c r="E194" s="61"/>
      <c r="F194" s="61"/>
      <c r="G194" s="61"/>
    </row>
    <row r="195" spans="1:7" ht="15.75">
      <c r="A195" s="61"/>
      <c r="B195" s="61"/>
      <c r="C195" s="61"/>
      <c r="D195" s="61"/>
      <c r="E195" s="61"/>
      <c r="F195" s="61"/>
      <c r="G195" s="61"/>
    </row>
    <row r="196" spans="1:7" ht="15.75">
      <c r="A196" s="61"/>
      <c r="B196" s="61"/>
      <c r="C196" s="61"/>
      <c r="D196" s="61"/>
      <c r="E196" s="61"/>
      <c r="F196" s="61"/>
      <c r="G196" s="61"/>
    </row>
    <row r="197" spans="1:7" ht="15.75">
      <c r="A197" s="61"/>
      <c r="B197" s="61"/>
      <c r="C197" s="61"/>
      <c r="D197" s="61"/>
      <c r="E197" s="61"/>
      <c r="F197" s="61"/>
      <c r="G197" s="61"/>
    </row>
    <row r="198" spans="1:7" ht="15.75">
      <c r="A198" s="61"/>
      <c r="B198" s="61"/>
      <c r="C198" s="61"/>
      <c r="D198" s="61"/>
      <c r="E198" s="61"/>
      <c r="F198" s="61"/>
      <c r="G198" s="61"/>
    </row>
    <row r="199" spans="1:7" ht="15.75">
      <c r="A199" s="61"/>
      <c r="B199" s="61"/>
      <c r="C199" s="61"/>
      <c r="D199" s="61"/>
      <c r="E199" s="61"/>
      <c r="F199" s="61"/>
      <c r="G199" s="61"/>
    </row>
    <row r="200" spans="1:7" ht="15.75">
      <c r="A200" s="61"/>
      <c r="B200" s="61"/>
      <c r="C200" s="61"/>
      <c r="D200" s="61"/>
      <c r="E200" s="61"/>
      <c r="F200" s="61"/>
      <c r="G200" s="61"/>
    </row>
    <row r="201" spans="1:7" ht="15.75">
      <c r="A201" s="61"/>
      <c r="B201" s="61"/>
      <c r="C201" s="61"/>
      <c r="D201" s="61"/>
      <c r="E201" s="61"/>
      <c r="F201" s="61"/>
      <c r="G201" s="61"/>
    </row>
    <row r="202" spans="1:7" ht="15.75">
      <c r="A202" s="61"/>
      <c r="B202" s="61"/>
      <c r="C202" s="61"/>
      <c r="D202" s="61"/>
      <c r="E202" s="61"/>
      <c r="F202" s="61"/>
      <c r="G202" s="61"/>
    </row>
    <row r="203" spans="1:7" ht="15.75">
      <c r="A203" s="61"/>
      <c r="B203" s="61"/>
      <c r="C203" s="61"/>
      <c r="D203" s="61"/>
      <c r="E203" s="61"/>
      <c r="F203" s="61"/>
      <c r="G203" s="61"/>
    </row>
    <row r="204" spans="1:7" ht="15.75">
      <c r="A204" s="61"/>
      <c r="B204" s="61"/>
      <c r="C204" s="61"/>
      <c r="D204" s="61"/>
      <c r="E204" s="61"/>
      <c r="F204" s="61"/>
      <c r="G204" s="61"/>
    </row>
    <row r="205" spans="1:7" ht="15.75">
      <c r="A205" s="61"/>
      <c r="B205" s="61"/>
      <c r="C205" s="61"/>
      <c r="D205" s="61"/>
      <c r="E205" s="61"/>
      <c r="F205" s="61"/>
      <c r="G205" s="61"/>
    </row>
    <row r="206" spans="1:7" ht="15.75">
      <c r="A206" s="61"/>
      <c r="B206" s="61"/>
      <c r="C206" s="61"/>
      <c r="D206" s="61"/>
      <c r="E206" s="61"/>
      <c r="F206" s="61"/>
      <c r="G206" s="61"/>
    </row>
    <row r="207" spans="1:7" ht="15.75">
      <c r="A207" s="61"/>
      <c r="B207" s="61"/>
      <c r="C207" s="61"/>
      <c r="D207" s="61"/>
      <c r="E207" s="61"/>
      <c r="F207" s="61"/>
      <c r="G207" s="61"/>
    </row>
    <row r="208" spans="1:7" ht="15.75">
      <c r="A208" s="61"/>
      <c r="B208" s="61"/>
      <c r="C208" s="61"/>
      <c r="D208" s="61"/>
      <c r="E208" s="61"/>
      <c r="F208" s="61"/>
      <c r="G208" s="61"/>
    </row>
    <row r="209" spans="1:7" ht="15.75">
      <c r="A209" s="61"/>
      <c r="B209" s="61"/>
      <c r="C209" s="61"/>
      <c r="D209" s="61"/>
      <c r="E209" s="61"/>
      <c r="F209" s="61"/>
      <c r="G209" s="61"/>
    </row>
    <row r="210" spans="1:7" ht="15.75">
      <c r="A210" s="61"/>
      <c r="B210" s="61"/>
      <c r="C210" s="61"/>
      <c r="D210" s="61"/>
      <c r="E210" s="61"/>
      <c r="F210" s="61"/>
      <c r="G210" s="61"/>
    </row>
    <row r="211" spans="1:7" ht="15.75">
      <c r="A211" s="61"/>
      <c r="B211" s="61"/>
      <c r="C211" s="61"/>
      <c r="D211" s="61"/>
      <c r="E211" s="61"/>
      <c r="F211" s="61"/>
      <c r="G211" s="61"/>
    </row>
    <row r="212" spans="1:7" ht="15.75">
      <c r="A212" s="61"/>
      <c r="B212" s="61"/>
      <c r="C212" s="61"/>
      <c r="D212" s="61"/>
      <c r="E212" s="61"/>
      <c r="F212" s="61"/>
      <c r="G212" s="61"/>
    </row>
    <row r="213" spans="1:7" ht="15.75">
      <c r="A213" s="61"/>
      <c r="B213" s="61"/>
      <c r="C213" s="61"/>
      <c r="D213" s="61"/>
      <c r="E213" s="61"/>
      <c r="F213" s="61"/>
      <c r="G213" s="61"/>
    </row>
    <row r="214" spans="1:7" ht="15.75">
      <c r="A214" s="61"/>
      <c r="B214" s="61"/>
      <c r="C214" s="61"/>
      <c r="D214" s="61"/>
      <c r="E214" s="61"/>
      <c r="F214" s="61"/>
      <c r="G214" s="61"/>
    </row>
    <row r="215" spans="1:7" ht="15.75">
      <c r="A215" s="61"/>
      <c r="B215" s="61"/>
      <c r="C215" s="61"/>
      <c r="D215" s="61"/>
      <c r="E215" s="61"/>
      <c r="F215" s="61"/>
      <c r="G215" s="61"/>
    </row>
    <row r="216" spans="1:7" ht="15.75">
      <c r="A216" s="61"/>
      <c r="B216" s="61"/>
      <c r="C216" s="61"/>
      <c r="D216" s="61"/>
      <c r="E216" s="61"/>
      <c r="F216" s="61"/>
      <c r="G216" s="61"/>
    </row>
    <row r="217" spans="1:7" ht="15.75">
      <c r="A217" s="61"/>
      <c r="B217" s="61"/>
      <c r="C217" s="61"/>
      <c r="D217" s="61"/>
      <c r="E217" s="61"/>
      <c r="F217" s="61"/>
      <c r="G217" s="61"/>
    </row>
  </sheetData>
  <sheetProtection/>
  <mergeCells count="4">
    <mergeCell ref="A1:G1"/>
    <mergeCell ref="A2:G2"/>
    <mergeCell ref="A3:G3"/>
    <mergeCell ref="A5:G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5"/>
  <sheetViews>
    <sheetView showGridLines="0" zoomScale="70" zoomScaleNormal="70" workbookViewId="0" topLeftCell="A1">
      <selection activeCell="A1" sqref="A1:F1"/>
    </sheetView>
  </sheetViews>
  <sheetFormatPr defaultColWidth="9.00390625" defaultRowHeight="15.75"/>
  <cols>
    <col min="1" max="2" width="7.75390625" style="3" customWidth="1"/>
    <col min="3" max="3" width="29.625" style="3" customWidth="1"/>
    <col min="4" max="6" width="8.50390625" style="3" customWidth="1"/>
    <col min="7" max="16384" width="9.00390625" style="3" customWidth="1"/>
  </cols>
  <sheetData>
    <row r="1" spans="1:6" ht="23.25">
      <c r="A1" s="179" t="s">
        <v>148</v>
      </c>
      <c r="B1" s="179"/>
      <c r="C1" s="179"/>
      <c r="D1" s="179"/>
      <c r="E1" s="179"/>
      <c r="F1" s="179"/>
    </row>
    <row r="2" spans="1:6" ht="19.5">
      <c r="A2" s="180" t="s">
        <v>13</v>
      </c>
      <c r="B2" s="180"/>
      <c r="C2" s="180"/>
      <c r="D2" s="180"/>
      <c r="E2" s="180"/>
      <c r="F2" s="180"/>
    </row>
    <row r="3" spans="1:6" ht="18.75">
      <c r="A3" s="181" t="s">
        <v>58</v>
      </c>
      <c r="B3" s="181"/>
      <c r="C3" s="181"/>
      <c r="D3" s="181"/>
      <c r="E3" s="181"/>
      <c r="F3" s="181"/>
    </row>
    <row r="4" spans="1:6" ht="15.75">
      <c r="A4" s="10"/>
      <c r="B4" s="10"/>
      <c r="C4" s="10"/>
      <c r="D4" s="10"/>
      <c r="E4" s="10"/>
      <c r="F4" s="10"/>
    </row>
    <row r="5" spans="1:6" ht="19.5" customHeight="1">
      <c r="A5" s="173" t="s">
        <v>144</v>
      </c>
      <c r="B5" s="173"/>
      <c r="C5" s="173"/>
      <c r="D5" s="173"/>
      <c r="E5" s="173"/>
      <c r="F5" s="173"/>
    </row>
    <row r="6" spans="1:6" ht="12" customHeight="1">
      <c r="A6" s="173"/>
      <c r="B6" s="173"/>
      <c r="C6" s="173"/>
      <c r="D6" s="173"/>
      <c r="E6" s="173"/>
      <c r="F6" s="173"/>
    </row>
    <row r="7" spans="1:6" ht="15.75">
      <c r="A7" s="25" t="s">
        <v>45</v>
      </c>
      <c r="B7" s="25"/>
      <c r="C7" s="25" t="s">
        <v>9</v>
      </c>
      <c r="D7" s="26" t="s">
        <v>1</v>
      </c>
      <c r="E7" s="26" t="s">
        <v>2</v>
      </c>
      <c r="F7" s="26" t="s">
        <v>5</v>
      </c>
    </row>
    <row r="8" spans="1:6" s="29" customFormat="1" ht="15.75">
      <c r="A8" s="27">
        <v>1</v>
      </c>
      <c r="B8" s="28" t="s">
        <v>6</v>
      </c>
      <c r="C8" s="108" t="s">
        <v>64</v>
      </c>
      <c r="D8" s="108"/>
      <c r="E8" s="108"/>
      <c r="F8" s="108"/>
    </row>
    <row r="9" spans="1:6" s="29" customFormat="1" ht="15.75">
      <c r="A9" s="27"/>
      <c r="B9" s="28"/>
      <c r="C9" s="108"/>
      <c r="D9" s="109" t="str">
        <f>IF(C10="","","1. ser")</f>
        <v>1. ser</v>
      </c>
      <c r="E9" s="109" t="str">
        <f>IF(C10="","","2. ser")</f>
        <v>2. ser</v>
      </c>
      <c r="F9" s="109" t="str">
        <f>IF(C10="","","skupno")</f>
        <v>skupno</v>
      </c>
    </row>
    <row r="10" spans="1:6" s="29" customFormat="1" ht="15.75">
      <c r="A10" s="27"/>
      <c r="B10" s="28">
        <v>1</v>
      </c>
      <c r="C10" s="110" t="s">
        <v>63</v>
      </c>
      <c r="D10" s="111">
        <v>89</v>
      </c>
      <c r="E10" s="111">
        <v>91</v>
      </c>
      <c r="F10" s="111">
        <v>180</v>
      </c>
    </row>
    <row r="11" spans="1:6" s="29" customFormat="1" ht="15.75">
      <c r="A11" s="27"/>
      <c r="B11" s="28">
        <v>2</v>
      </c>
      <c r="C11" s="112" t="s">
        <v>78</v>
      </c>
      <c r="D11" s="111">
        <v>86</v>
      </c>
      <c r="E11" s="111">
        <v>85</v>
      </c>
      <c r="F11" s="111">
        <v>171</v>
      </c>
    </row>
    <row r="12" spans="1:6" s="29" customFormat="1" ht="15.75">
      <c r="A12" s="27"/>
      <c r="B12" s="28">
        <v>3</v>
      </c>
      <c r="C12" s="110" t="s">
        <v>93</v>
      </c>
      <c r="D12" s="111">
        <v>85</v>
      </c>
      <c r="E12" s="111">
        <v>80</v>
      </c>
      <c r="F12" s="111">
        <v>165</v>
      </c>
    </row>
    <row r="13" spans="1:6" s="30" customFormat="1" ht="15.75">
      <c r="A13" s="27"/>
      <c r="B13" s="28"/>
      <c r="C13" s="108"/>
      <c r="D13" s="113"/>
      <c r="E13" s="113">
        <f>SUM(E10:E12)</f>
        <v>256</v>
      </c>
      <c r="F13" s="113">
        <f>IF(C10="","",SUM(F10:F12))</f>
        <v>516</v>
      </c>
    </row>
    <row r="14" spans="1:6" ht="15.75" customHeight="1">
      <c r="A14" s="31"/>
      <c r="B14" s="32"/>
      <c r="C14" s="32"/>
      <c r="D14" s="32"/>
      <c r="E14" s="32"/>
      <c r="F14" s="32"/>
    </row>
    <row r="15" spans="1:6" ht="15.75">
      <c r="A15" s="34">
        <v>2</v>
      </c>
      <c r="B15" s="35" t="s">
        <v>6</v>
      </c>
      <c r="C15" s="114" t="s">
        <v>83</v>
      </c>
      <c r="D15" s="114"/>
      <c r="E15" s="114"/>
      <c r="F15" s="114"/>
    </row>
    <row r="16" spans="1:6" ht="15.75">
      <c r="A16" s="34"/>
      <c r="B16" s="35"/>
      <c r="C16" s="114"/>
      <c r="D16" s="115" t="str">
        <f>IF(C17="","","1. ser")</f>
        <v>1. ser</v>
      </c>
      <c r="E16" s="115" t="str">
        <f>IF(C17="","","2. ser")</f>
        <v>2. ser</v>
      </c>
      <c r="F16" s="115" t="str">
        <f>IF(C17="","","skupno")</f>
        <v>skupno</v>
      </c>
    </row>
    <row r="17" spans="1:6" ht="15.75">
      <c r="A17" s="34"/>
      <c r="B17" s="35">
        <v>1</v>
      </c>
      <c r="C17" s="114" t="s">
        <v>82</v>
      </c>
      <c r="D17" s="116">
        <v>90</v>
      </c>
      <c r="E17" s="116">
        <v>81</v>
      </c>
      <c r="F17" s="116">
        <v>171</v>
      </c>
    </row>
    <row r="18" spans="1:6" ht="15.75">
      <c r="A18" s="34"/>
      <c r="B18" s="35">
        <v>2</v>
      </c>
      <c r="C18" s="114" t="s">
        <v>84</v>
      </c>
      <c r="D18" s="116">
        <v>90</v>
      </c>
      <c r="E18" s="116">
        <v>81</v>
      </c>
      <c r="F18" s="116">
        <v>171</v>
      </c>
    </row>
    <row r="19" spans="1:6" ht="15.75">
      <c r="A19" s="34"/>
      <c r="B19" s="35">
        <v>3</v>
      </c>
      <c r="C19" s="114" t="s">
        <v>89</v>
      </c>
      <c r="D19" s="116">
        <v>82</v>
      </c>
      <c r="E19" s="116">
        <v>84</v>
      </c>
      <c r="F19" s="116">
        <v>166</v>
      </c>
    </row>
    <row r="20" spans="1:6" ht="15.75">
      <c r="A20" s="34"/>
      <c r="B20" s="35"/>
      <c r="C20" s="114"/>
      <c r="D20" s="116"/>
      <c r="E20" s="116">
        <f>SUM(E17:E19)</f>
        <v>246</v>
      </c>
      <c r="F20" s="116">
        <f>IF(C17="","",SUM(F17:F19))</f>
        <v>508</v>
      </c>
    </row>
    <row r="21" spans="1:6" ht="15.75" customHeight="1">
      <c r="A21" s="31"/>
      <c r="B21" s="32"/>
      <c r="C21" s="32"/>
      <c r="D21" s="32"/>
      <c r="E21" s="32"/>
      <c r="F21" s="32"/>
    </row>
    <row r="22" spans="1:6" ht="15.75">
      <c r="A22" s="36">
        <v>3</v>
      </c>
      <c r="B22" s="37" t="s">
        <v>6</v>
      </c>
      <c r="C22" s="117" t="s">
        <v>10</v>
      </c>
      <c r="D22" s="117"/>
      <c r="E22" s="117"/>
      <c r="F22" s="117"/>
    </row>
    <row r="23" spans="1:6" ht="15.75">
      <c r="A23" s="36"/>
      <c r="B23" s="37"/>
      <c r="C23" s="117"/>
      <c r="D23" s="118" t="str">
        <f>IF(C24="","","1. ser")</f>
        <v>1. ser</v>
      </c>
      <c r="E23" s="118" t="str">
        <f>IF(C24="","","2. ser")</f>
        <v>2. ser</v>
      </c>
      <c r="F23" s="118" t="str">
        <f>IF(C24="","","skupno")</f>
        <v>skupno</v>
      </c>
    </row>
    <row r="24" spans="1:6" ht="15.75">
      <c r="A24" s="36"/>
      <c r="B24" s="37">
        <v>1</v>
      </c>
      <c r="C24" s="117" t="s">
        <v>76</v>
      </c>
      <c r="D24" s="119">
        <v>89</v>
      </c>
      <c r="E24" s="119">
        <v>83</v>
      </c>
      <c r="F24" s="119">
        <v>172</v>
      </c>
    </row>
    <row r="25" spans="1:6" ht="15.75">
      <c r="A25" s="36"/>
      <c r="B25" s="37">
        <v>2</v>
      </c>
      <c r="C25" s="117" t="s">
        <v>81</v>
      </c>
      <c r="D25" s="119">
        <v>87</v>
      </c>
      <c r="E25" s="119">
        <v>84</v>
      </c>
      <c r="F25" s="119">
        <v>171</v>
      </c>
    </row>
    <row r="26" spans="1:6" ht="15.75">
      <c r="A26" s="36"/>
      <c r="B26" s="37">
        <v>3</v>
      </c>
      <c r="C26" s="117" t="s">
        <v>106</v>
      </c>
      <c r="D26" s="119">
        <v>80</v>
      </c>
      <c r="E26" s="119">
        <v>79</v>
      </c>
      <c r="F26" s="119">
        <v>159</v>
      </c>
    </row>
    <row r="27" spans="1:6" ht="15.75">
      <c r="A27" s="36"/>
      <c r="B27" s="37"/>
      <c r="C27" s="117"/>
      <c r="D27" s="119"/>
      <c r="E27" s="119">
        <f>SUM(E24:E26)</f>
        <v>246</v>
      </c>
      <c r="F27" s="119">
        <f>IF(C24="","",SUM(F24:F26))</f>
        <v>502</v>
      </c>
    </row>
    <row r="28" spans="1:6" ht="15.75" customHeight="1">
      <c r="A28" s="31"/>
      <c r="B28" s="32"/>
      <c r="C28" s="120"/>
      <c r="D28" s="120"/>
      <c r="E28" s="120"/>
      <c r="F28" s="120"/>
    </row>
    <row r="29" spans="1:6" ht="15.75">
      <c r="A29" s="31">
        <v>4</v>
      </c>
      <c r="B29" s="33" t="s">
        <v>6</v>
      </c>
      <c r="C29" s="117" t="s">
        <v>52</v>
      </c>
      <c r="D29" s="120"/>
      <c r="E29" s="120"/>
      <c r="F29" s="120"/>
    </row>
    <row r="30" spans="1:6" ht="15.75">
      <c r="A30" s="31"/>
      <c r="B30" s="33"/>
      <c r="C30" s="120"/>
      <c r="D30" s="121" t="str">
        <f>IF(C31="","","1. ser")</f>
        <v>1. ser</v>
      </c>
      <c r="E30" s="121" t="str">
        <f>IF(C31="","","2. ser")</f>
        <v>2. ser</v>
      </c>
      <c r="F30" s="121" t="str">
        <f>IF(C31="","","skupno")</f>
        <v>skupno</v>
      </c>
    </row>
    <row r="31" spans="1:6" ht="15.75">
      <c r="A31" s="31"/>
      <c r="B31" s="33">
        <v>1</v>
      </c>
      <c r="C31" s="120" t="s">
        <v>88</v>
      </c>
      <c r="D31" s="122">
        <v>79</v>
      </c>
      <c r="E31" s="122">
        <v>89</v>
      </c>
      <c r="F31" s="119">
        <v>168</v>
      </c>
    </row>
    <row r="32" spans="1:6" ht="15.75">
      <c r="A32" s="31"/>
      <c r="B32" s="33">
        <v>2</v>
      </c>
      <c r="C32" s="123" t="s">
        <v>97</v>
      </c>
      <c r="D32" s="124">
        <v>84</v>
      </c>
      <c r="E32" s="124">
        <v>78</v>
      </c>
      <c r="F32" s="125">
        <v>162</v>
      </c>
    </row>
    <row r="33" spans="1:6" ht="15.75">
      <c r="A33" s="31"/>
      <c r="B33" s="33">
        <v>3</v>
      </c>
      <c r="C33" s="120" t="s">
        <v>105</v>
      </c>
      <c r="D33" s="122">
        <v>80</v>
      </c>
      <c r="E33" s="122">
        <v>80</v>
      </c>
      <c r="F33" s="119">
        <v>160</v>
      </c>
    </row>
    <row r="34" spans="1:6" ht="15.75">
      <c r="A34" s="31"/>
      <c r="B34" s="33"/>
      <c r="C34" s="120"/>
      <c r="D34" s="122"/>
      <c r="E34" s="122">
        <f>SUM(E31:E33)</f>
        <v>247</v>
      </c>
      <c r="F34" s="119">
        <f>SUM(F31:F33)</f>
        <v>490</v>
      </c>
    </row>
    <row r="35" spans="1:6" ht="15.75" customHeight="1">
      <c r="A35" s="31"/>
      <c r="B35" s="32"/>
      <c r="C35" s="22"/>
      <c r="D35" s="22"/>
      <c r="E35" s="22"/>
      <c r="F35" s="22"/>
    </row>
    <row r="36" spans="1:6" ht="15.75">
      <c r="A36" s="31">
        <v>5</v>
      </c>
      <c r="B36" s="33" t="s">
        <v>6</v>
      </c>
      <c r="C36" s="126" t="s">
        <v>95</v>
      </c>
      <c r="D36" s="120"/>
      <c r="E36" s="120"/>
      <c r="F36" s="120"/>
    </row>
    <row r="37" spans="1:6" ht="15.75">
      <c r="A37" s="31"/>
      <c r="B37" s="33"/>
      <c r="C37" s="120"/>
      <c r="D37" s="121" t="str">
        <f>IF(C38="","","1. ser")</f>
        <v>1. ser</v>
      </c>
      <c r="E37" s="121" t="str">
        <f>IF(C38="","","2. ser")</f>
        <v>2. ser</v>
      </c>
      <c r="F37" s="121" t="str">
        <f>IF(C38="","","skupno")</f>
        <v>skupno</v>
      </c>
    </row>
    <row r="38" spans="1:6" ht="15.75">
      <c r="A38" s="31"/>
      <c r="B38" s="33">
        <v>1</v>
      </c>
      <c r="C38" s="123" t="s">
        <v>94</v>
      </c>
      <c r="D38" s="124">
        <v>84</v>
      </c>
      <c r="E38" s="124">
        <v>80</v>
      </c>
      <c r="F38" s="125">
        <v>164</v>
      </c>
    </row>
    <row r="39" spans="1:6" ht="15.75">
      <c r="A39" s="31"/>
      <c r="B39" s="33">
        <v>2</v>
      </c>
      <c r="C39" s="120" t="s">
        <v>96</v>
      </c>
      <c r="D39" s="122">
        <v>84</v>
      </c>
      <c r="E39" s="122">
        <v>79</v>
      </c>
      <c r="F39" s="119">
        <v>163</v>
      </c>
    </row>
    <row r="40" spans="1:6" ht="15.75">
      <c r="A40" s="31"/>
      <c r="B40" s="33">
        <v>3</v>
      </c>
      <c r="C40" s="123" t="s">
        <v>98</v>
      </c>
      <c r="D40" s="124">
        <v>79</v>
      </c>
      <c r="E40" s="124">
        <v>82</v>
      </c>
      <c r="F40" s="125">
        <v>161</v>
      </c>
    </row>
    <row r="41" spans="1:6" ht="15.75">
      <c r="A41" s="31"/>
      <c r="B41" s="33"/>
      <c r="C41" s="120"/>
      <c r="D41" s="122"/>
      <c r="E41" s="122">
        <f>SUM(E38:E40)</f>
        <v>241</v>
      </c>
      <c r="F41" s="119">
        <f>IF(C38="","",SUM(F38:F40))</f>
        <v>488</v>
      </c>
    </row>
    <row r="42" spans="1:6" ht="15.75" customHeight="1">
      <c r="A42" s="31"/>
      <c r="B42" s="32"/>
      <c r="C42" s="22"/>
      <c r="D42" s="22"/>
      <c r="E42" s="22"/>
      <c r="F42" s="22"/>
    </row>
    <row r="43" spans="1:6" ht="15.75" customHeight="1">
      <c r="A43" s="31">
        <v>6</v>
      </c>
      <c r="B43" s="33" t="s">
        <v>6</v>
      </c>
      <c r="C43" s="117" t="s">
        <v>70</v>
      </c>
      <c r="D43" s="120"/>
      <c r="E43" s="120"/>
      <c r="F43" s="120"/>
    </row>
    <row r="44" spans="1:6" ht="15.75">
      <c r="A44" s="31"/>
      <c r="B44" s="33"/>
      <c r="C44" s="120"/>
      <c r="D44" s="121" t="str">
        <f>IF(C45="","","1. ser")</f>
        <v>1. ser</v>
      </c>
      <c r="E44" s="121" t="str">
        <f>IF(C45="","","2. ser")</f>
        <v>2. ser</v>
      </c>
      <c r="F44" s="121" t="str">
        <f>IF(C45="","","skupno")</f>
        <v>skupno</v>
      </c>
    </row>
    <row r="45" spans="1:6" ht="15.75">
      <c r="A45" s="31"/>
      <c r="B45" s="33">
        <v>1</v>
      </c>
      <c r="C45" s="127" t="s">
        <v>69</v>
      </c>
      <c r="D45" s="124">
        <v>86</v>
      </c>
      <c r="E45" s="124">
        <v>91</v>
      </c>
      <c r="F45" s="125">
        <v>177</v>
      </c>
    </row>
    <row r="46" spans="1:6" ht="15.75">
      <c r="A46" s="31"/>
      <c r="B46" s="33">
        <v>2</v>
      </c>
      <c r="C46" s="127" t="s">
        <v>73</v>
      </c>
      <c r="D46" s="124">
        <v>91</v>
      </c>
      <c r="E46" s="124">
        <v>83</v>
      </c>
      <c r="F46" s="125">
        <v>174</v>
      </c>
    </row>
    <row r="47" spans="1:6" ht="15.75">
      <c r="A47" s="31"/>
      <c r="B47" s="33">
        <v>3</v>
      </c>
      <c r="C47" s="123" t="s">
        <v>132</v>
      </c>
      <c r="D47" s="124">
        <v>67</v>
      </c>
      <c r="E47" s="124">
        <v>67</v>
      </c>
      <c r="F47" s="125">
        <v>134</v>
      </c>
    </row>
    <row r="48" spans="1:6" ht="15.75">
      <c r="A48" s="31"/>
      <c r="B48" s="33"/>
      <c r="C48" s="120"/>
      <c r="D48" s="122"/>
      <c r="E48" s="122">
        <f>SUM(E45:E47)</f>
        <v>241</v>
      </c>
      <c r="F48" s="119">
        <f>IF(C45="","",SUM(F45:F47))</f>
        <v>485</v>
      </c>
    </row>
    <row r="49" spans="1:6" ht="19.5">
      <c r="A49" s="173" t="s">
        <v>144</v>
      </c>
      <c r="B49" s="173"/>
      <c r="C49" s="173"/>
      <c r="D49" s="173"/>
      <c r="E49" s="173"/>
      <c r="F49" s="173"/>
    </row>
    <row r="50" spans="1:6" ht="15.75">
      <c r="A50" s="31"/>
      <c r="B50" s="32"/>
      <c r="C50" s="32"/>
      <c r="D50" s="32"/>
      <c r="E50" s="32"/>
      <c r="F50" s="32"/>
    </row>
    <row r="51" spans="1:6" ht="15.75">
      <c r="A51" s="31">
        <v>7</v>
      </c>
      <c r="B51" s="33" t="s">
        <v>6</v>
      </c>
      <c r="C51" s="117" t="s">
        <v>75</v>
      </c>
      <c r="D51" s="120"/>
      <c r="E51" s="120"/>
      <c r="F51" s="120"/>
    </row>
    <row r="52" spans="1:6" ht="15.75">
      <c r="A52" s="31"/>
      <c r="B52" s="33"/>
      <c r="C52" s="120"/>
      <c r="D52" s="121" t="str">
        <f>IF(C53="","","1. ser")</f>
        <v>1. ser</v>
      </c>
      <c r="E52" s="121" t="str">
        <f>IF(C53="","","2. ser")</f>
        <v>2. ser</v>
      </c>
      <c r="F52" s="121" t="str">
        <f>IF(C53="","","skupno")</f>
        <v>skupno</v>
      </c>
    </row>
    <row r="53" spans="1:6" ht="15.75">
      <c r="A53" s="31"/>
      <c r="B53" s="33">
        <v>1</v>
      </c>
      <c r="C53" s="120" t="s">
        <v>74</v>
      </c>
      <c r="D53" s="122">
        <v>87</v>
      </c>
      <c r="E53" s="122">
        <v>86</v>
      </c>
      <c r="F53" s="119">
        <v>173</v>
      </c>
    </row>
    <row r="54" spans="1:6" ht="15.75">
      <c r="A54" s="31"/>
      <c r="B54" s="33">
        <v>2</v>
      </c>
      <c r="C54" s="120" t="s">
        <v>115</v>
      </c>
      <c r="D54" s="122">
        <v>77</v>
      </c>
      <c r="E54" s="122">
        <v>79</v>
      </c>
      <c r="F54" s="119">
        <v>156</v>
      </c>
    </row>
    <row r="55" spans="1:6" ht="15.75">
      <c r="A55" s="31"/>
      <c r="B55" s="33">
        <v>3</v>
      </c>
      <c r="C55" s="120" t="s">
        <v>120</v>
      </c>
      <c r="D55" s="122">
        <v>76</v>
      </c>
      <c r="E55" s="122">
        <v>78</v>
      </c>
      <c r="F55" s="119">
        <v>154</v>
      </c>
    </row>
    <row r="56" spans="1:6" ht="15.75">
      <c r="A56" s="31"/>
      <c r="B56" s="33"/>
      <c r="C56" s="120"/>
      <c r="D56" s="122"/>
      <c r="E56" s="122">
        <f>SUM(E53:E55)</f>
        <v>243</v>
      </c>
      <c r="F56" s="119">
        <f>IF(C53="","",SUM(F53:F55))</f>
        <v>483</v>
      </c>
    </row>
    <row r="57" spans="1:6" ht="15.75">
      <c r="A57" s="31"/>
      <c r="B57" s="32"/>
      <c r="C57" s="22"/>
      <c r="D57" s="22"/>
      <c r="E57" s="22"/>
      <c r="F57" s="22"/>
    </row>
    <row r="58" spans="1:6" ht="15.75">
      <c r="A58" s="31">
        <v>8</v>
      </c>
      <c r="B58" s="33" t="s">
        <v>6</v>
      </c>
      <c r="C58" s="117" t="s">
        <v>145</v>
      </c>
      <c r="D58" s="120"/>
      <c r="E58" s="120"/>
      <c r="F58" s="120"/>
    </row>
    <row r="59" spans="1:6" ht="15.75">
      <c r="A59" s="31"/>
      <c r="B59" s="33"/>
      <c r="C59" s="120"/>
      <c r="D59" s="121" t="str">
        <f>IF(C60="","","1. ser")</f>
        <v>1. ser</v>
      </c>
      <c r="E59" s="121" t="str">
        <f>IF(C60="","","2. ser")</f>
        <v>2. ser</v>
      </c>
      <c r="F59" s="121" t="str">
        <f>IF(C60="","","skupno")</f>
        <v>skupno</v>
      </c>
    </row>
    <row r="60" spans="1:6" ht="15.75">
      <c r="A60" s="31"/>
      <c r="B60" s="33">
        <v>1</v>
      </c>
      <c r="C60" s="120" t="s">
        <v>85</v>
      </c>
      <c r="D60" s="122">
        <v>83</v>
      </c>
      <c r="E60" s="122">
        <v>86</v>
      </c>
      <c r="F60" s="119">
        <v>169</v>
      </c>
    </row>
    <row r="61" spans="1:6" ht="15.75">
      <c r="A61" s="31"/>
      <c r="B61" s="33">
        <v>2</v>
      </c>
      <c r="C61" s="123" t="s">
        <v>104</v>
      </c>
      <c r="D61" s="124">
        <v>80</v>
      </c>
      <c r="E61" s="124">
        <v>80</v>
      </c>
      <c r="F61" s="125">
        <v>160</v>
      </c>
    </row>
    <row r="62" spans="1:6" ht="15.75">
      <c r="A62" s="31"/>
      <c r="B62" s="33">
        <v>3</v>
      </c>
      <c r="C62" s="123" t="s">
        <v>129</v>
      </c>
      <c r="D62" s="124">
        <v>71</v>
      </c>
      <c r="E62" s="124">
        <v>74</v>
      </c>
      <c r="F62" s="125">
        <v>145</v>
      </c>
    </row>
    <row r="63" spans="1:6" ht="15.75">
      <c r="A63" s="31"/>
      <c r="B63" s="33"/>
      <c r="C63" s="120"/>
      <c r="D63" s="122"/>
      <c r="E63" s="122">
        <f>SUM(E60:E62)</f>
        <v>240</v>
      </c>
      <c r="F63" s="119">
        <f>IF(C60="","",SUM(F60:F62))</f>
        <v>474</v>
      </c>
    </row>
    <row r="64" spans="1:6" ht="15.75">
      <c r="A64" s="31"/>
      <c r="B64" s="32"/>
      <c r="C64" s="22"/>
      <c r="D64" s="22"/>
      <c r="E64" s="22"/>
      <c r="F64" s="22"/>
    </row>
    <row r="65" spans="1:6" ht="15.75">
      <c r="A65" s="31">
        <v>9</v>
      </c>
      <c r="B65" s="33" t="s">
        <v>6</v>
      </c>
      <c r="C65" s="117" t="s">
        <v>66</v>
      </c>
      <c r="D65" s="120"/>
      <c r="E65" s="120"/>
      <c r="F65" s="120"/>
    </row>
    <row r="66" spans="1:6" ht="15.75">
      <c r="A66" s="31"/>
      <c r="B66" s="33"/>
      <c r="C66" s="120"/>
      <c r="D66" s="121" t="str">
        <f>IF(C67="","","1. ser")</f>
        <v>1. ser</v>
      </c>
      <c r="E66" s="121" t="str">
        <f>IF(C67="","","2. ser")</f>
        <v>2. ser</v>
      </c>
      <c r="F66" s="121" t="str">
        <f>IF(C67="","","skupno")</f>
        <v>skupno</v>
      </c>
    </row>
    <row r="67" spans="1:6" ht="15.75">
      <c r="A67" s="31"/>
      <c r="B67" s="33">
        <v>1</v>
      </c>
      <c r="C67" s="123" t="s">
        <v>65</v>
      </c>
      <c r="D67" s="124">
        <v>90</v>
      </c>
      <c r="E67" s="124">
        <v>89</v>
      </c>
      <c r="F67" s="125">
        <v>179</v>
      </c>
    </row>
    <row r="68" spans="1:6" ht="15.75">
      <c r="A68" s="31"/>
      <c r="B68" s="33">
        <v>2</v>
      </c>
      <c r="C68" s="123" t="s">
        <v>123</v>
      </c>
      <c r="D68" s="124">
        <v>80</v>
      </c>
      <c r="E68" s="124">
        <v>72</v>
      </c>
      <c r="F68" s="125">
        <v>152</v>
      </c>
    </row>
    <row r="69" spans="1:6" ht="15.75">
      <c r="A69" s="31"/>
      <c r="B69" s="33">
        <v>3</v>
      </c>
      <c r="C69" s="123" t="s">
        <v>134</v>
      </c>
      <c r="D69" s="124">
        <v>71</v>
      </c>
      <c r="E69" s="124">
        <v>63</v>
      </c>
      <c r="F69" s="125">
        <v>134</v>
      </c>
    </row>
    <row r="70" spans="1:6" ht="15.75">
      <c r="A70" s="31"/>
      <c r="B70" s="33"/>
      <c r="C70" s="120"/>
      <c r="D70" s="122"/>
      <c r="E70" s="122">
        <f>SUM(E67:E69)</f>
        <v>224</v>
      </c>
      <c r="F70" s="119">
        <f>IF(C67="","",SUM(F67:F69))</f>
        <v>465</v>
      </c>
    </row>
    <row r="71" spans="1:6" ht="15.75">
      <c r="A71" s="31"/>
      <c r="B71" s="32"/>
      <c r="C71" s="120"/>
      <c r="D71" s="120"/>
      <c r="E71" s="120"/>
      <c r="F71" s="120"/>
    </row>
    <row r="72" spans="1:6" ht="15.75">
      <c r="A72" s="31">
        <v>10</v>
      </c>
      <c r="B72" s="33" t="s">
        <v>6</v>
      </c>
      <c r="C72" s="128" t="s">
        <v>53</v>
      </c>
      <c r="D72" s="120"/>
      <c r="E72" s="120"/>
      <c r="F72" s="120"/>
    </row>
    <row r="73" spans="1:6" ht="15.75">
      <c r="A73" s="31"/>
      <c r="B73" s="33"/>
      <c r="C73" s="120"/>
      <c r="D73" s="121" t="str">
        <f>IF(C74="","","1. ser")</f>
        <v>1. ser</v>
      </c>
      <c r="E73" s="121" t="str">
        <f>IF(C74="","","2. ser")</f>
        <v>2. ser</v>
      </c>
      <c r="F73" s="121" t="str">
        <f>IF(C74="","","skupno")</f>
        <v>skupno</v>
      </c>
    </row>
    <row r="74" spans="1:6" ht="15.75">
      <c r="A74" s="31"/>
      <c r="B74" s="33">
        <v>1</v>
      </c>
      <c r="C74" s="123" t="s">
        <v>87</v>
      </c>
      <c r="D74" s="124">
        <v>90</v>
      </c>
      <c r="E74" s="124">
        <v>78</v>
      </c>
      <c r="F74" s="125">
        <v>168</v>
      </c>
    </row>
    <row r="75" spans="1:6" ht="15.75">
      <c r="A75" s="31"/>
      <c r="B75" s="33">
        <v>2</v>
      </c>
      <c r="C75" s="123" t="s">
        <v>122</v>
      </c>
      <c r="D75" s="124">
        <v>80</v>
      </c>
      <c r="E75" s="124">
        <v>73</v>
      </c>
      <c r="F75" s="125">
        <v>153</v>
      </c>
    </row>
    <row r="76" spans="1:6" ht="15.75">
      <c r="A76" s="31"/>
      <c r="B76" s="33">
        <v>3</v>
      </c>
      <c r="C76" s="123" t="s">
        <v>130</v>
      </c>
      <c r="D76" s="124">
        <v>75</v>
      </c>
      <c r="E76" s="124">
        <v>69</v>
      </c>
      <c r="F76" s="125">
        <v>144</v>
      </c>
    </row>
    <row r="77" spans="1:6" ht="15.75">
      <c r="A77" s="31"/>
      <c r="B77" s="33"/>
      <c r="C77" s="120"/>
      <c r="D77" s="122"/>
      <c r="E77" s="122">
        <f>SUM(E74:E76)</f>
        <v>220</v>
      </c>
      <c r="F77" s="119">
        <f>IF(C74="","",SUM(F74:F76))</f>
        <v>465</v>
      </c>
    </row>
    <row r="78" spans="1:6" ht="15.75">
      <c r="A78" s="31"/>
      <c r="B78" s="32"/>
      <c r="C78" s="22"/>
      <c r="D78" s="22"/>
      <c r="E78" s="22"/>
      <c r="F78" s="22"/>
    </row>
    <row r="79" spans="1:6" ht="15.75">
      <c r="A79" s="31">
        <v>11</v>
      </c>
      <c r="B79" s="33" t="s">
        <v>6</v>
      </c>
      <c r="C79" s="117" t="s">
        <v>111</v>
      </c>
      <c r="D79" s="120"/>
      <c r="E79" s="120"/>
      <c r="F79" s="120"/>
    </row>
    <row r="80" spans="1:6" ht="15.75">
      <c r="A80" s="31"/>
      <c r="B80" s="33"/>
      <c r="C80" s="120"/>
      <c r="D80" s="121" t="str">
        <f>IF(C81="","","1. ser")</f>
        <v>1. ser</v>
      </c>
      <c r="E80" s="121" t="str">
        <f>IF(C81="","","2. ser")</f>
        <v>2. ser</v>
      </c>
      <c r="F80" s="121" t="str">
        <f>IF(C81="","","skupno")</f>
        <v>skupno</v>
      </c>
    </row>
    <row r="81" spans="1:6" ht="15.75">
      <c r="A81" s="31"/>
      <c r="B81" s="33">
        <v>1</v>
      </c>
      <c r="C81" s="123" t="s">
        <v>110</v>
      </c>
      <c r="D81" s="124">
        <v>79</v>
      </c>
      <c r="E81" s="124">
        <v>79</v>
      </c>
      <c r="F81" s="125">
        <v>158</v>
      </c>
    </row>
    <row r="82" spans="1:6" ht="15.75">
      <c r="A82" s="31"/>
      <c r="B82" s="33">
        <v>2</v>
      </c>
      <c r="C82" s="123" t="s">
        <v>125</v>
      </c>
      <c r="D82" s="124">
        <v>67</v>
      </c>
      <c r="E82" s="124">
        <v>82</v>
      </c>
      <c r="F82" s="125">
        <v>149</v>
      </c>
    </row>
    <row r="83" spans="1:6" ht="15.75">
      <c r="A83" s="31"/>
      <c r="B83" s="33">
        <v>3</v>
      </c>
      <c r="C83" s="120" t="s">
        <v>128</v>
      </c>
      <c r="D83" s="122">
        <v>68</v>
      </c>
      <c r="E83" s="122">
        <v>77</v>
      </c>
      <c r="F83" s="119">
        <v>145</v>
      </c>
    </row>
    <row r="84" spans="1:6" ht="15.75">
      <c r="A84" s="31"/>
      <c r="B84" s="33"/>
      <c r="C84" s="120"/>
      <c r="D84" s="122"/>
      <c r="E84" s="122">
        <f>SUM(E81:E83)</f>
        <v>238</v>
      </c>
      <c r="F84" s="119">
        <f>IF(C81="","",SUM(F81:F83))</f>
        <v>452</v>
      </c>
    </row>
    <row r="85" spans="1:6" ht="15.75">
      <c r="A85" s="31"/>
      <c r="B85" s="32"/>
      <c r="C85" s="22"/>
      <c r="D85" s="22"/>
      <c r="E85" s="22"/>
      <c r="F85" s="22"/>
    </row>
    <row r="86" spans="1:6" ht="15.75">
      <c r="A86" s="31">
        <v>12</v>
      </c>
      <c r="B86" s="33" t="s">
        <v>6</v>
      </c>
      <c r="C86" s="117" t="s">
        <v>49</v>
      </c>
      <c r="D86" s="120"/>
      <c r="E86" s="120"/>
      <c r="F86" s="120"/>
    </row>
    <row r="87" spans="1:6" ht="15.75">
      <c r="A87" s="31"/>
      <c r="B87" s="33"/>
      <c r="C87" s="120"/>
      <c r="D87" s="121" t="str">
        <f>IF(C88="","","1. ser")</f>
        <v>1. ser</v>
      </c>
      <c r="E87" s="121" t="str">
        <f>IF(C88="","","2. ser")</f>
        <v>2. ser</v>
      </c>
      <c r="F87" s="121" t="str">
        <f>IF(C88="","","skupno")</f>
        <v>skupno</v>
      </c>
    </row>
    <row r="88" spans="1:6" ht="15.75">
      <c r="A88" s="31"/>
      <c r="B88" s="33">
        <v>1</v>
      </c>
      <c r="C88" s="123" t="s">
        <v>92</v>
      </c>
      <c r="D88" s="124">
        <v>83</v>
      </c>
      <c r="E88" s="124">
        <v>82</v>
      </c>
      <c r="F88" s="125">
        <v>165</v>
      </c>
    </row>
    <row r="89" spans="1:6" ht="15.75">
      <c r="A89" s="31"/>
      <c r="B89" s="33">
        <v>2</v>
      </c>
      <c r="C89" s="123" t="s">
        <v>114</v>
      </c>
      <c r="D89" s="124">
        <v>77</v>
      </c>
      <c r="E89" s="124">
        <v>79</v>
      </c>
      <c r="F89" s="125">
        <v>156</v>
      </c>
    </row>
    <row r="90" spans="1:6" ht="15.75">
      <c r="A90" s="31"/>
      <c r="B90" s="33">
        <v>3</v>
      </c>
      <c r="C90" s="123" t="s">
        <v>137</v>
      </c>
      <c r="D90" s="124">
        <v>67</v>
      </c>
      <c r="E90" s="124">
        <v>61</v>
      </c>
      <c r="F90" s="125">
        <v>128</v>
      </c>
    </row>
    <row r="91" spans="1:6" ht="15.75">
      <c r="A91" s="32"/>
      <c r="B91" s="33"/>
      <c r="C91" s="120"/>
      <c r="D91" s="122"/>
      <c r="E91" s="122">
        <f>SUM(E88:E90)</f>
        <v>222</v>
      </c>
      <c r="F91" s="119">
        <f>IF(C88="","",SUM(F88:F90))</f>
        <v>449</v>
      </c>
    </row>
    <row r="92" spans="1:6" ht="15.75">
      <c r="A92" s="32"/>
      <c r="B92" s="33"/>
      <c r="C92" s="120"/>
      <c r="D92" s="122"/>
      <c r="E92" s="122"/>
      <c r="F92" s="119"/>
    </row>
    <row r="93" spans="1:6" ht="15.75">
      <c r="A93" s="32"/>
      <c r="B93" s="33"/>
      <c r="C93" s="120"/>
      <c r="D93" s="122"/>
      <c r="E93" s="122"/>
      <c r="F93" s="119"/>
    </row>
    <row r="94" spans="1:6" ht="15.75">
      <c r="A94" s="32"/>
      <c r="B94" s="33"/>
      <c r="C94" s="120"/>
      <c r="D94" s="122"/>
      <c r="E94" s="122"/>
      <c r="F94" s="119"/>
    </row>
    <row r="95" spans="1:6" ht="15.75">
      <c r="A95" s="32"/>
      <c r="B95" s="33"/>
      <c r="C95" s="120"/>
      <c r="D95" s="122"/>
      <c r="E95" s="122"/>
      <c r="F95" s="119"/>
    </row>
    <row r="96" spans="1:6" ht="15.75">
      <c r="A96" s="32"/>
      <c r="B96" s="33"/>
      <c r="C96" s="120"/>
      <c r="D96" s="122"/>
      <c r="E96" s="122"/>
      <c r="F96" s="119"/>
    </row>
    <row r="97" spans="1:6" ht="19.5">
      <c r="A97" s="152" t="s">
        <v>144</v>
      </c>
      <c r="B97" s="152"/>
      <c r="C97" s="152"/>
      <c r="D97" s="152"/>
      <c r="E97" s="152"/>
      <c r="F97" s="152"/>
    </row>
    <row r="98" spans="1:6" ht="15.75">
      <c r="A98" s="30"/>
      <c r="B98" s="30"/>
      <c r="C98" s="22"/>
      <c r="D98" s="22"/>
      <c r="E98" s="22"/>
      <c r="F98" s="22"/>
    </row>
    <row r="99" spans="1:6" ht="15.75">
      <c r="A99" s="31">
        <v>13</v>
      </c>
      <c r="B99" s="33" t="s">
        <v>6</v>
      </c>
      <c r="C99" s="117" t="s">
        <v>146</v>
      </c>
      <c r="D99" s="120"/>
      <c r="E99" s="120"/>
      <c r="F99" s="120"/>
    </row>
    <row r="100" spans="1:6" ht="15.75">
      <c r="A100" s="31"/>
      <c r="B100" s="33"/>
      <c r="C100" s="120"/>
      <c r="D100" s="121" t="str">
        <f>IF(C101="","","1. ser")</f>
        <v>1. ser</v>
      </c>
      <c r="E100" s="121" t="str">
        <f>IF(C101="","","2. ser")</f>
        <v>2. ser</v>
      </c>
      <c r="F100" s="121" t="str">
        <f>IF(C101="","","skupno")</f>
        <v>skupno</v>
      </c>
    </row>
    <row r="101" spans="1:6" ht="15.75">
      <c r="A101" s="31"/>
      <c r="B101" s="33">
        <v>1</v>
      </c>
      <c r="C101" s="123" t="s">
        <v>116</v>
      </c>
      <c r="D101" s="124">
        <v>77</v>
      </c>
      <c r="E101" s="124">
        <v>78</v>
      </c>
      <c r="F101" s="125">
        <v>155</v>
      </c>
    </row>
    <row r="102" spans="1:6" ht="15.75">
      <c r="A102" s="31"/>
      <c r="B102" s="33">
        <v>2</v>
      </c>
      <c r="C102" s="123" t="s">
        <v>121</v>
      </c>
      <c r="D102" s="124">
        <v>83</v>
      </c>
      <c r="E102" s="124">
        <v>71</v>
      </c>
      <c r="F102" s="125">
        <v>154</v>
      </c>
    </row>
    <row r="103" spans="1:6" ht="15.75">
      <c r="A103" s="31"/>
      <c r="B103" s="33">
        <v>3</v>
      </c>
      <c r="C103" s="123" t="s">
        <v>135</v>
      </c>
      <c r="D103" s="124">
        <v>67</v>
      </c>
      <c r="E103" s="124">
        <v>66</v>
      </c>
      <c r="F103" s="125">
        <v>133</v>
      </c>
    </row>
    <row r="104" spans="1:6" ht="15.75">
      <c r="A104" s="129"/>
      <c r="B104" s="129"/>
      <c r="C104" s="120"/>
      <c r="D104" s="122"/>
      <c r="E104" s="122">
        <f>SUM(E101:E103)</f>
        <v>215</v>
      </c>
      <c r="F104" s="119">
        <f>IF(C101="","",SUM(F101:F103))</f>
        <v>442</v>
      </c>
    </row>
    <row r="105" spans="1:6" ht="15.75">
      <c r="A105" s="129"/>
      <c r="B105" s="129"/>
      <c r="C105" s="120"/>
      <c r="D105" s="120"/>
      <c r="E105" s="120"/>
      <c r="F105" s="120"/>
    </row>
    <row r="106" spans="1:6" ht="15.75">
      <c r="A106" s="31">
        <v>14</v>
      </c>
      <c r="B106" s="33" t="s">
        <v>6</v>
      </c>
      <c r="C106" s="117" t="s">
        <v>147</v>
      </c>
      <c r="D106" s="120"/>
      <c r="E106" s="120"/>
      <c r="F106" s="120"/>
    </row>
    <row r="107" spans="1:6" ht="15.75">
      <c r="A107" s="31"/>
      <c r="B107" s="33"/>
      <c r="C107" s="120"/>
      <c r="D107" s="121" t="str">
        <f>IF(C108="","","1. ser")</f>
        <v>1. ser</v>
      </c>
      <c r="E107" s="121" t="str">
        <f>IF(C108="","","2. ser")</f>
        <v>2. ser</v>
      </c>
      <c r="F107" s="121" t="str">
        <f>IF(C108="","","skupno")</f>
        <v>skupno</v>
      </c>
    </row>
    <row r="108" spans="1:6" ht="15.75">
      <c r="A108" s="31"/>
      <c r="B108" s="33">
        <v>1</v>
      </c>
      <c r="C108" s="120" t="s">
        <v>61</v>
      </c>
      <c r="D108" s="122">
        <v>93</v>
      </c>
      <c r="E108" s="122">
        <v>90</v>
      </c>
      <c r="F108" s="119">
        <v>183</v>
      </c>
    </row>
    <row r="109" spans="1:6" ht="15.75">
      <c r="A109" s="31"/>
      <c r="B109" s="33">
        <v>2</v>
      </c>
      <c r="C109" s="120" t="s">
        <v>139</v>
      </c>
      <c r="D109" s="122">
        <v>58</v>
      </c>
      <c r="E109" s="122">
        <v>62</v>
      </c>
      <c r="F109" s="119">
        <v>120</v>
      </c>
    </row>
    <row r="110" spans="1:6" ht="15.75">
      <c r="A110" s="31"/>
      <c r="B110" s="33">
        <v>3</v>
      </c>
      <c r="C110" s="123"/>
      <c r="D110" s="124">
        <v>0</v>
      </c>
      <c r="E110" s="124">
        <v>0</v>
      </c>
      <c r="F110" s="125">
        <v>0</v>
      </c>
    </row>
    <row r="111" spans="1:6" ht="15.75">
      <c r="A111" s="130"/>
      <c r="B111" s="130"/>
      <c r="C111" s="131"/>
      <c r="D111" s="132"/>
      <c r="E111" s="132">
        <f>SUM(E108:E110)</f>
        <v>152</v>
      </c>
      <c r="F111" s="133">
        <f>IF(C108="","",SUM(F108:F110))</f>
        <v>303</v>
      </c>
    </row>
    <row r="112" spans="1:6" ht="15.75">
      <c r="A112" s="30"/>
      <c r="B112" s="30"/>
      <c r="C112" s="30"/>
      <c r="D112" s="30"/>
      <c r="E112" s="30"/>
      <c r="F112" s="30"/>
    </row>
    <row r="113" spans="1:6" ht="15.75">
      <c r="A113" s="30"/>
      <c r="B113" s="30"/>
      <c r="C113" s="30"/>
      <c r="D113" s="30"/>
      <c r="E113" s="30"/>
      <c r="F113" s="30"/>
    </row>
    <row r="114" spans="1:6" ht="15.75">
      <c r="A114" s="30"/>
      <c r="B114" s="30"/>
      <c r="C114" s="30"/>
      <c r="D114" s="30"/>
      <c r="E114" s="30"/>
      <c r="F114" s="30"/>
    </row>
    <row r="115" spans="1:6" ht="15.75">
      <c r="A115" s="30"/>
      <c r="B115" s="30"/>
      <c r="C115" s="30"/>
      <c r="D115" s="30"/>
      <c r="E115" s="30"/>
      <c r="F115" s="30"/>
    </row>
    <row r="116" spans="1:6" ht="15.75">
      <c r="A116" s="30"/>
      <c r="B116" s="30"/>
      <c r="C116" s="30"/>
      <c r="D116" s="30"/>
      <c r="E116" s="30"/>
      <c r="F116" s="30"/>
    </row>
    <row r="117" spans="1:6" ht="15.75">
      <c r="A117" s="30"/>
      <c r="B117" s="30"/>
      <c r="C117" s="30"/>
      <c r="D117" s="30"/>
      <c r="E117" s="30"/>
      <c r="F117" s="30"/>
    </row>
    <row r="118" spans="1:6" ht="15.75">
      <c r="A118" s="30"/>
      <c r="B118" s="30"/>
      <c r="C118" s="30"/>
      <c r="D118" s="30"/>
      <c r="E118" s="30"/>
      <c r="F118" s="30"/>
    </row>
    <row r="119" spans="1:6" ht="15.75">
      <c r="A119" s="30"/>
      <c r="B119" s="30"/>
      <c r="C119" s="30"/>
      <c r="D119" s="30"/>
      <c r="E119" s="30"/>
      <c r="F119" s="30"/>
    </row>
    <row r="120" spans="1:6" ht="15.75">
      <c r="A120" s="30"/>
      <c r="B120" s="30"/>
      <c r="C120" s="30"/>
      <c r="D120" s="30"/>
      <c r="E120" s="30"/>
      <c r="F120" s="30"/>
    </row>
    <row r="121" spans="1:6" ht="15.75">
      <c r="A121" s="30"/>
      <c r="B121" s="30"/>
      <c r="C121" s="30"/>
      <c r="D121" s="30"/>
      <c r="E121" s="30"/>
      <c r="F121" s="30"/>
    </row>
    <row r="122" spans="1:6" ht="15.75">
      <c r="A122" s="30"/>
      <c r="B122" s="30"/>
      <c r="C122" s="30"/>
      <c r="D122" s="30"/>
      <c r="E122" s="30"/>
      <c r="F122" s="30"/>
    </row>
    <row r="123" spans="1:6" ht="15.75">
      <c r="A123" s="30"/>
      <c r="B123" s="30"/>
      <c r="C123" s="30"/>
      <c r="D123" s="30"/>
      <c r="E123" s="30"/>
      <c r="F123" s="30"/>
    </row>
    <row r="124" spans="1:6" ht="15.75">
      <c r="A124" s="30"/>
      <c r="B124" s="30"/>
      <c r="C124" s="30"/>
      <c r="D124" s="30"/>
      <c r="E124" s="30"/>
      <c r="F124" s="30"/>
    </row>
    <row r="125" spans="1:6" ht="15.75">
      <c r="A125" s="30"/>
      <c r="B125" s="30"/>
      <c r="C125" s="30"/>
      <c r="D125" s="30"/>
      <c r="E125" s="30"/>
      <c r="F125" s="30"/>
    </row>
  </sheetData>
  <sheetProtection/>
  <mergeCells count="6">
    <mergeCell ref="A97:F97"/>
    <mergeCell ref="A49:F49"/>
    <mergeCell ref="A1:F1"/>
    <mergeCell ref="A2:F2"/>
    <mergeCell ref="A3:F3"/>
    <mergeCell ref="A5:F6"/>
  </mergeCells>
  <printOptions/>
  <pageMargins left="1.1811023622047245" right="0.7874015748031497" top="0.98425196850393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72" zoomScaleNormal="72" workbookViewId="0" topLeftCell="A1">
      <selection activeCell="A1" sqref="A1:F1"/>
    </sheetView>
  </sheetViews>
  <sheetFormatPr defaultColWidth="9.00390625" defaultRowHeight="15.75"/>
  <cols>
    <col min="1" max="1" width="5.625" style="9" customWidth="1"/>
    <col min="2" max="2" width="22.50390625" style="9" customWidth="1"/>
    <col min="3" max="3" width="24.75390625" style="9" customWidth="1"/>
    <col min="4" max="6" width="6.625" style="9" customWidth="1"/>
    <col min="7" max="16384" width="9.00390625" style="9" customWidth="1"/>
  </cols>
  <sheetData>
    <row r="1" spans="1:6" ht="23.25">
      <c r="A1" s="179" t="s">
        <v>148</v>
      </c>
      <c r="B1" s="179"/>
      <c r="C1" s="179"/>
      <c r="D1" s="179"/>
      <c r="E1" s="179"/>
      <c r="F1" s="179"/>
    </row>
    <row r="2" spans="1:6" ht="19.5">
      <c r="A2" s="180" t="s">
        <v>13</v>
      </c>
      <c r="B2" s="180"/>
      <c r="C2" s="180"/>
      <c r="D2" s="180"/>
      <c r="E2" s="180"/>
      <c r="F2" s="180"/>
    </row>
    <row r="3" spans="1:6" ht="18.75">
      <c r="A3" s="181" t="s">
        <v>58</v>
      </c>
      <c r="B3" s="181"/>
      <c r="C3" s="181"/>
      <c r="D3" s="181"/>
      <c r="E3" s="181"/>
      <c r="F3" s="181"/>
    </row>
    <row r="4" spans="1:6" ht="15.75">
      <c r="A4" s="10"/>
      <c r="B4" s="10"/>
      <c r="C4" s="10"/>
      <c r="D4" s="10"/>
      <c r="E4" s="10"/>
      <c r="F4" s="10"/>
    </row>
    <row r="5" spans="1:6" ht="19.5" customHeight="1">
      <c r="A5" s="173" t="s">
        <v>149</v>
      </c>
      <c r="B5" s="173"/>
      <c r="C5" s="173"/>
      <c r="D5" s="173"/>
      <c r="E5" s="173"/>
      <c r="F5" s="173"/>
    </row>
    <row r="6" spans="1:6" ht="15.75">
      <c r="A6" s="173"/>
      <c r="B6" s="173"/>
      <c r="C6" s="173"/>
      <c r="D6" s="173"/>
      <c r="E6" s="173"/>
      <c r="F6" s="173"/>
    </row>
    <row r="7" spans="1:6" ht="15.75">
      <c r="A7" s="11" t="s">
        <v>45</v>
      </c>
      <c r="B7" s="12" t="s">
        <v>0</v>
      </c>
      <c r="C7" s="12" t="s">
        <v>9</v>
      </c>
      <c r="D7" s="11" t="s">
        <v>1</v>
      </c>
      <c r="E7" s="11" t="s">
        <v>2</v>
      </c>
      <c r="F7" s="11" t="s">
        <v>46</v>
      </c>
    </row>
    <row r="8" spans="1:6" s="14" customFormat="1" ht="15.75">
      <c r="A8" s="40">
        <v>1</v>
      </c>
      <c r="B8" s="40" t="s">
        <v>150</v>
      </c>
      <c r="C8" s="40" t="s">
        <v>53</v>
      </c>
      <c r="D8" s="42">
        <v>88</v>
      </c>
      <c r="E8" s="42">
        <v>95</v>
      </c>
      <c r="F8" s="42">
        <v>183</v>
      </c>
    </row>
    <row r="9" spans="1:6" s="16" customFormat="1" ht="15">
      <c r="A9" s="43">
        <v>2</v>
      </c>
      <c r="B9" s="44" t="s">
        <v>151</v>
      </c>
      <c r="C9" s="44" t="s">
        <v>53</v>
      </c>
      <c r="D9" s="45">
        <v>89</v>
      </c>
      <c r="E9" s="45">
        <v>91</v>
      </c>
      <c r="F9" s="45">
        <v>180</v>
      </c>
    </row>
    <row r="10" spans="1:6" s="14" customFormat="1" ht="15.75">
      <c r="A10" s="46">
        <v>3</v>
      </c>
      <c r="B10" s="47" t="s">
        <v>152</v>
      </c>
      <c r="C10" s="46" t="s">
        <v>86</v>
      </c>
      <c r="D10" s="48">
        <v>92</v>
      </c>
      <c r="E10" s="48">
        <v>86</v>
      </c>
      <c r="F10" s="48">
        <v>178</v>
      </c>
    </row>
    <row r="11" spans="1:6" ht="15.75">
      <c r="A11" s="49">
        <v>4</v>
      </c>
      <c r="B11" s="51" t="s">
        <v>153</v>
      </c>
      <c r="C11" s="51" t="s">
        <v>77</v>
      </c>
      <c r="D11" s="50">
        <v>90</v>
      </c>
      <c r="E11" s="50">
        <v>87</v>
      </c>
      <c r="F11" s="48">
        <v>177</v>
      </c>
    </row>
    <row r="12" spans="1:6" ht="15.75">
      <c r="A12" s="49">
        <v>5</v>
      </c>
      <c r="B12" s="51" t="s">
        <v>154</v>
      </c>
      <c r="C12" s="49" t="s">
        <v>86</v>
      </c>
      <c r="D12" s="50">
        <v>89</v>
      </c>
      <c r="E12" s="50">
        <v>86</v>
      </c>
      <c r="F12" s="48">
        <v>175</v>
      </c>
    </row>
    <row r="13" spans="1:6" ht="15.75">
      <c r="A13" s="49">
        <v>6</v>
      </c>
      <c r="B13" s="51" t="s">
        <v>155</v>
      </c>
      <c r="C13" s="51" t="s">
        <v>53</v>
      </c>
      <c r="D13" s="50">
        <v>88</v>
      </c>
      <c r="E13" s="50">
        <v>83</v>
      </c>
      <c r="F13" s="48">
        <v>171</v>
      </c>
    </row>
    <row r="14" spans="1:6" ht="15.75">
      <c r="A14" s="49">
        <v>7</v>
      </c>
      <c r="B14" s="49" t="s">
        <v>156</v>
      </c>
      <c r="C14" s="49" t="s">
        <v>53</v>
      </c>
      <c r="D14" s="50">
        <v>82</v>
      </c>
      <c r="E14" s="50">
        <v>85</v>
      </c>
      <c r="F14" s="48">
        <v>167</v>
      </c>
    </row>
    <row r="15" spans="1:6" ht="15.75">
      <c r="A15" s="49">
        <v>8</v>
      </c>
      <c r="B15" s="51" t="s">
        <v>157</v>
      </c>
      <c r="C15" s="49" t="s">
        <v>158</v>
      </c>
      <c r="D15" s="50">
        <v>81</v>
      </c>
      <c r="E15" s="50">
        <v>85</v>
      </c>
      <c r="F15" s="48">
        <v>166</v>
      </c>
    </row>
    <row r="16" spans="1:6" ht="15.75">
      <c r="A16" s="49">
        <v>9</v>
      </c>
      <c r="B16" s="51" t="s">
        <v>159</v>
      </c>
      <c r="C16" s="51" t="s">
        <v>80</v>
      </c>
      <c r="D16" s="50">
        <v>82</v>
      </c>
      <c r="E16" s="50">
        <v>84</v>
      </c>
      <c r="F16" s="48">
        <v>166</v>
      </c>
    </row>
    <row r="17" spans="1:6" ht="15.75">
      <c r="A17" s="49">
        <v>10</v>
      </c>
      <c r="B17" s="51" t="s">
        <v>160</v>
      </c>
      <c r="C17" s="51" t="s">
        <v>62</v>
      </c>
      <c r="D17" s="50">
        <v>87</v>
      </c>
      <c r="E17" s="50">
        <v>78</v>
      </c>
      <c r="F17" s="48">
        <v>165</v>
      </c>
    </row>
    <row r="18" spans="1:6" ht="15.75">
      <c r="A18" s="49">
        <v>11</v>
      </c>
      <c r="B18" s="51" t="s">
        <v>161</v>
      </c>
      <c r="C18" s="51" t="s">
        <v>62</v>
      </c>
      <c r="D18" s="50">
        <v>83</v>
      </c>
      <c r="E18" s="50">
        <v>81</v>
      </c>
      <c r="F18" s="48">
        <v>164</v>
      </c>
    </row>
    <row r="19" spans="1:6" ht="15.75">
      <c r="A19" s="49">
        <v>12</v>
      </c>
      <c r="B19" s="51" t="s">
        <v>162</v>
      </c>
      <c r="C19" s="51" t="s">
        <v>53</v>
      </c>
      <c r="D19" s="50">
        <v>80</v>
      </c>
      <c r="E19" s="50">
        <v>81</v>
      </c>
      <c r="F19" s="48">
        <v>161</v>
      </c>
    </row>
    <row r="20" spans="1:6" ht="15.75">
      <c r="A20" s="49">
        <v>13</v>
      </c>
      <c r="B20" s="51" t="s">
        <v>163</v>
      </c>
      <c r="C20" s="51" t="s">
        <v>91</v>
      </c>
      <c r="D20" s="50">
        <v>76</v>
      </c>
      <c r="E20" s="50">
        <v>84</v>
      </c>
      <c r="F20" s="48">
        <v>160</v>
      </c>
    </row>
    <row r="21" spans="1:6" ht="15.75">
      <c r="A21" s="49">
        <v>14</v>
      </c>
      <c r="B21" s="49" t="s">
        <v>164</v>
      </c>
      <c r="C21" s="49" t="s">
        <v>64</v>
      </c>
      <c r="D21" s="50">
        <v>76</v>
      </c>
      <c r="E21" s="50">
        <v>81</v>
      </c>
      <c r="F21" s="48">
        <v>157</v>
      </c>
    </row>
    <row r="22" spans="1:6" ht="15.75">
      <c r="A22" s="49">
        <v>15</v>
      </c>
      <c r="B22" s="51" t="s">
        <v>165</v>
      </c>
      <c r="C22" s="51" t="s">
        <v>52</v>
      </c>
      <c r="D22" s="50">
        <v>79</v>
      </c>
      <c r="E22" s="50">
        <v>78</v>
      </c>
      <c r="F22" s="48">
        <v>157</v>
      </c>
    </row>
    <row r="23" spans="1:6" ht="15.75">
      <c r="A23" s="49">
        <v>16</v>
      </c>
      <c r="B23" s="51" t="s">
        <v>166</v>
      </c>
      <c r="C23" s="51" t="s">
        <v>167</v>
      </c>
      <c r="D23" s="50">
        <v>80</v>
      </c>
      <c r="E23" s="50">
        <v>75</v>
      </c>
      <c r="F23" s="48">
        <v>155</v>
      </c>
    </row>
    <row r="24" spans="1:6" ht="15.75">
      <c r="A24" s="49">
        <v>17</v>
      </c>
      <c r="B24" s="51" t="s">
        <v>168</v>
      </c>
      <c r="C24" s="51" t="s">
        <v>109</v>
      </c>
      <c r="D24" s="50">
        <v>70</v>
      </c>
      <c r="E24" s="50">
        <v>80</v>
      </c>
      <c r="F24" s="48">
        <v>150</v>
      </c>
    </row>
    <row r="25" spans="1:6" ht="15.75">
      <c r="A25" s="49">
        <v>18</v>
      </c>
      <c r="B25" s="51" t="s">
        <v>169</v>
      </c>
      <c r="C25" s="51" t="s">
        <v>109</v>
      </c>
      <c r="D25" s="50">
        <v>63</v>
      </c>
      <c r="E25" s="50">
        <v>85</v>
      </c>
      <c r="F25" s="48">
        <v>148</v>
      </c>
    </row>
    <row r="26" spans="1:6" ht="15.75">
      <c r="A26" s="49">
        <v>19</v>
      </c>
      <c r="B26" s="51" t="s">
        <v>170</v>
      </c>
      <c r="C26" s="51" t="s">
        <v>86</v>
      </c>
      <c r="D26" s="50">
        <v>77</v>
      </c>
      <c r="E26" s="50">
        <v>69</v>
      </c>
      <c r="F26" s="48">
        <v>146</v>
      </c>
    </row>
    <row r="27" spans="1:6" ht="15.75">
      <c r="A27" s="49">
        <v>20</v>
      </c>
      <c r="B27" s="51" t="s">
        <v>171</v>
      </c>
      <c r="C27" s="51" t="s">
        <v>52</v>
      </c>
      <c r="D27" s="50">
        <v>77</v>
      </c>
      <c r="E27" s="50">
        <v>68</v>
      </c>
      <c r="F27" s="48">
        <v>145</v>
      </c>
    </row>
    <row r="28" spans="1:6" ht="15.75">
      <c r="A28" s="52">
        <v>21</v>
      </c>
      <c r="B28" s="53" t="s">
        <v>172</v>
      </c>
      <c r="C28" s="52" t="s">
        <v>52</v>
      </c>
      <c r="D28" s="54">
        <v>65</v>
      </c>
      <c r="E28" s="54">
        <v>63</v>
      </c>
      <c r="F28" s="55">
        <v>128</v>
      </c>
    </row>
    <row r="29" spans="1:6" ht="15.75">
      <c r="A29" s="22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2"/>
      <c r="F30" s="22"/>
    </row>
  </sheetData>
  <sheetProtection/>
  <mergeCells count="4">
    <mergeCell ref="A1:F1"/>
    <mergeCell ref="A2:F2"/>
    <mergeCell ref="A3:F3"/>
    <mergeCell ref="A5:F6"/>
  </mergeCells>
  <printOptions/>
  <pageMargins left="1.1811023622047245" right="0.7874015748031497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68" zoomScaleNormal="68" workbookViewId="0" topLeftCell="A1">
      <selection activeCell="A1" sqref="A1:F1"/>
    </sheetView>
  </sheetViews>
  <sheetFormatPr defaultColWidth="9.00390625" defaultRowHeight="15.75"/>
  <cols>
    <col min="1" max="2" width="7.75390625" style="3" customWidth="1"/>
    <col min="3" max="3" width="29.625" style="3" customWidth="1"/>
    <col min="4" max="6" width="8.50390625" style="3" customWidth="1"/>
    <col min="7" max="16384" width="9.00390625" style="3" customWidth="1"/>
  </cols>
  <sheetData>
    <row r="1" spans="1:6" ht="23.25">
      <c r="A1" s="179" t="s">
        <v>148</v>
      </c>
      <c r="B1" s="179"/>
      <c r="C1" s="179"/>
      <c r="D1" s="179"/>
      <c r="E1" s="179"/>
      <c r="F1" s="179"/>
    </row>
    <row r="2" spans="1:6" ht="19.5">
      <c r="A2" s="180" t="s">
        <v>13</v>
      </c>
      <c r="B2" s="180"/>
      <c r="C2" s="180"/>
      <c r="D2" s="180"/>
      <c r="E2" s="180"/>
      <c r="F2" s="180"/>
    </row>
    <row r="3" spans="1:6" ht="18.75">
      <c r="A3" s="181" t="s">
        <v>58</v>
      </c>
      <c r="B3" s="181"/>
      <c r="C3" s="181"/>
      <c r="D3" s="181"/>
      <c r="E3" s="181"/>
      <c r="F3" s="181"/>
    </row>
    <row r="4" spans="1:6" ht="15.75">
      <c r="A4" s="10"/>
      <c r="B4" s="10"/>
      <c r="C4" s="10"/>
      <c r="D4" s="10"/>
      <c r="E4" s="10"/>
      <c r="F4" s="10"/>
    </row>
    <row r="5" spans="1:6" ht="19.5" customHeight="1">
      <c r="A5" s="173" t="s">
        <v>173</v>
      </c>
      <c r="B5" s="173"/>
      <c r="C5" s="173"/>
      <c r="D5" s="173"/>
      <c r="E5" s="173"/>
      <c r="F5" s="173"/>
    </row>
    <row r="6" spans="1:6" ht="12" customHeight="1">
      <c r="A6" s="173"/>
      <c r="B6" s="173"/>
      <c r="C6" s="173"/>
      <c r="D6" s="173"/>
      <c r="E6" s="173"/>
      <c r="F6" s="173"/>
    </row>
    <row r="7" spans="1:6" ht="15.75">
      <c r="A7" s="26" t="s">
        <v>45</v>
      </c>
      <c r="B7" s="25"/>
      <c r="C7" s="25" t="s">
        <v>9</v>
      </c>
      <c r="D7" s="26" t="s">
        <v>1</v>
      </c>
      <c r="E7" s="26" t="s">
        <v>2</v>
      </c>
      <c r="F7" s="26" t="s">
        <v>5</v>
      </c>
    </row>
    <row r="8" spans="1:6" s="29" customFormat="1" ht="15.75">
      <c r="A8" s="27">
        <v>1</v>
      </c>
      <c r="B8" s="97" t="str">
        <f>IF(C8="","","Ekipa:")</f>
        <v>Ekipa:</v>
      </c>
      <c r="C8" s="40" t="s">
        <v>53</v>
      </c>
      <c r="D8" s="96"/>
      <c r="E8" s="96"/>
      <c r="F8" s="96"/>
    </row>
    <row r="9" spans="1:6" s="29" customFormat="1" ht="15.75">
      <c r="A9" s="27"/>
      <c r="B9" s="97"/>
      <c r="C9" s="96"/>
      <c r="D9" s="97" t="str">
        <f>IF(C10="","","1. ser")</f>
        <v>1. ser</v>
      </c>
      <c r="E9" s="97" t="str">
        <f>IF(C10="","","2. ser")</f>
        <v>2. ser</v>
      </c>
      <c r="F9" s="97" t="str">
        <f>IF(C10="","","skupno")</f>
        <v>skupno</v>
      </c>
    </row>
    <row r="10" spans="1:6" s="29" customFormat="1" ht="15.75">
      <c r="A10" s="27"/>
      <c r="B10" s="97">
        <f>IF(C10="","",1)</f>
        <v>1</v>
      </c>
      <c r="C10" s="40" t="s">
        <v>150</v>
      </c>
      <c r="D10" s="42">
        <v>88</v>
      </c>
      <c r="E10" s="42">
        <v>95</v>
      </c>
      <c r="F10" s="42">
        <v>183</v>
      </c>
    </row>
    <row r="11" spans="1:6" s="29" customFormat="1" ht="15.75">
      <c r="A11" s="27"/>
      <c r="B11" s="97">
        <f>IF(C11="","",2)</f>
        <v>2</v>
      </c>
      <c r="C11" s="41" t="s">
        <v>151</v>
      </c>
      <c r="D11" s="42">
        <v>89</v>
      </c>
      <c r="E11" s="42">
        <v>91</v>
      </c>
      <c r="F11" s="42">
        <v>180</v>
      </c>
    </row>
    <row r="12" spans="1:6" s="29" customFormat="1" ht="15.75">
      <c r="A12" s="27"/>
      <c r="B12" s="97">
        <f>IF(C12="","",3)</f>
        <v>3</v>
      </c>
      <c r="C12" s="40" t="s">
        <v>156</v>
      </c>
      <c r="D12" s="42">
        <v>82</v>
      </c>
      <c r="E12" s="42">
        <v>85</v>
      </c>
      <c r="F12" s="42">
        <v>167</v>
      </c>
    </row>
    <row r="13" spans="1:6" s="30" customFormat="1" ht="15.75">
      <c r="A13" s="27"/>
      <c r="B13" s="97"/>
      <c r="C13" s="96"/>
      <c r="D13" s="96"/>
      <c r="E13" s="96"/>
      <c r="F13" s="97">
        <f>IF(C10="","",SUM(F10:F12))</f>
        <v>530</v>
      </c>
    </row>
    <row r="14" spans="1:6" ht="15.75" customHeight="1">
      <c r="A14" s="31"/>
      <c r="B14" s="64"/>
      <c r="C14" s="64"/>
      <c r="D14" s="64"/>
      <c r="E14" s="64"/>
      <c r="F14" s="64"/>
    </row>
    <row r="15" spans="1:6" ht="15.75">
      <c r="A15" s="34">
        <v>2</v>
      </c>
      <c r="B15" s="100" t="str">
        <f>IF(C15="","","Ekipa:")</f>
        <v>Ekipa:</v>
      </c>
      <c r="C15" s="43" t="s">
        <v>86</v>
      </c>
      <c r="D15" s="99"/>
      <c r="E15" s="99"/>
      <c r="F15" s="99"/>
    </row>
    <row r="16" spans="1:6" ht="15.75">
      <c r="A16" s="34"/>
      <c r="B16" s="100"/>
      <c r="C16" s="43"/>
      <c r="D16" s="100" t="str">
        <f>IF(C17="","","1. ser")</f>
        <v>1. ser</v>
      </c>
      <c r="E16" s="100" t="str">
        <f>IF(C17="","","2. ser")</f>
        <v>2. ser</v>
      </c>
      <c r="F16" s="100" t="str">
        <f>IF(C17="","","skupno")</f>
        <v>skupno</v>
      </c>
    </row>
    <row r="17" spans="1:6" ht="15.75">
      <c r="A17" s="34"/>
      <c r="B17" s="100">
        <f>IF(C17="","",1)</f>
        <v>1</v>
      </c>
      <c r="C17" s="44" t="s">
        <v>152</v>
      </c>
      <c r="D17" s="45">
        <v>92</v>
      </c>
      <c r="E17" s="45">
        <v>86</v>
      </c>
      <c r="F17" s="45">
        <v>178</v>
      </c>
    </row>
    <row r="18" spans="1:6" ht="15.75">
      <c r="A18" s="34"/>
      <c r="B18" s="100">
        <f>IF(C18="","",2)</f>
        <v>2</v>
      </c>
      <c r="C18" s="44" t="s">
        <v>154</v>
      </c>
      <c r="D18" s="45">
        <v>89</v>
      </c>
      <c r="E18" s="45">
        <v>86</v>
      </c>
      <c r="F18" s="45">
        <v>175</v>
      </c>
    </row>
    <row r="19" spans="1:6" ht="15.75">
      <c r="A19" s="34"/>
      <c r="B19" s="100">
        <f>IF(C19="","",3)</f>
        <v>3</v>
      </c>
      <c r="C19" s="44" t="s">
        <v>170</v>
      </c>
      <c r="D19" s="45">
        <v>77</v>
      </c>
      <c r="E19" s="45">
        <v>69</v>
      </c>
      <c r="F19" s="45">
        <v>146</v>
      </c>
    </row>
    <row r="20" spans="1:6" ht="15.75">
      <c r="A20" s="34"/>
      <c r="B20" s="100"/>
      <c r="C20" s="99"/>
      <c r="D20" s="99"/>
      <c r="E20" s="99"/>
      <c r="F20" s="100">
        <f>IF(C17="","",SUM(F17:F19))</f>
        <v>499</v>
      </c>
    </row>
    <row r="21" spans="1:6" ht="15.75" customHeight="1">
      <c r="A21" s="31"/>
      <c r="B21" s="30"/>
      <c r="C21" s="30"/>
      <c r="D21" s="30"/>
      <c r="E21" s="30"/>
      <c r="F21" s="30"/>
    </row>
    <row r="22" spans="1:6" ht="15.75">
      <c r="A22" s="36">
        <v>3</v>
      </c>
      <c r="B22" s="93" t="str">
        <f>IF(C22="","","Ekipa:")</f>
        <v>Ekipa:</v>
      </c>
      <c r="C22" s="46" t="s">
        <v>52</v>
      </c>
      <c r="D22" s="90"/>
      <c r="E22" s="90"/>
      <c r="F22" s="90"/>
    </row>
    <row r="23" spans="1:6" ht="15.75">
      <c r="A23" s="36"/>
      <c r="B23" s="93"/>
      <c r="C23" s="46"/>
      <c r="D23" s="93" t="str">
        <f>IF(C24="","","1. ser")</f>
        <v>1. ser</v>
      </c>
      <c r="E23" s="93" t="str">
        <f>IF(C24="","","2. ser")</f>
        <v>2. ser</v>
      </c>
      <c r="F23" s="93" t="str">
        <f>IF(C24="","","skupno")</f>
        <v>skupno</v>
      </c>
    </row>
    <row r="24" spans="1:6" ht="15.75">
      <c r="A24" s="36"/>
      <c r="B24" s="93">
        <f>IF(C24="","",1)</f>
        <v>1</v>
      </c>
      <c r="C24" s="47" t="s">
        <v>165</v>
      </c>
      <c r="D24" s="48">
        <v>79</v>
      </c>
      <c r="E24" s="48">
        <v>78</v>
      </c>
      <c r="F24" s="48">
        <v>157</v>
      </c>
    </row>
    <row r="25" spans="1:6" ht="15.75">
      <c r="A25" s="36"/>
      <c r="B25" s="93">
        <f>IF(C25="","",2)</f>
        <v>2</v>
      </c>
      <c r="C25" s="47" t="s">
        <v>171</v>
      </c>
      <c r="D25" s="48">
        <v>77</v>
      </c>
      <c r="E25" s="48">
        <v>68</v>
      </c>
      <c r="F25" s="48">
        <v>145</v>
      </c>
    </row>
    <row r="26" spans="1:6" ht="15.75">
      <c r="A26" s="36"/>
      <c r="B26" s="93">
        <f>IF(C26="","",3)</f>
        <v>3</v>
      </c>
      <c r="C26" s="47" t="s">
        <v>172</v>
      </c>
      <c r="D26" s="48">
        <v>65</v>
      </c>
      <c r="E26" s="48">
        <v>63</v>
      </c>
      <c r="F26" s="48">
        <v>128</v>
      </c>
    </row>
    <row r="27" spans="1:6" ht="15.75">
      <c r="A27" s="36"/>
      <c r="B27" s="93"/>
      <c r="C27" s="90"/>
      <c r="D27" s="90"/>
      <c r="E27" s="90"/>
      <c r="F27" s="93">
        <f>IF(C24="","",SUM(F24:F26))</f>
        <v>430</v>
      </c>
    </row>
    <row r="28" spans="1:6" ht="15.75" customHeight="1">
      <c r="A28" s="31"/>
      <c r="B28" s="30"/>
      <c r="C28" s="30"/>
      <c r="D28" s="30"/>
      <c r="E28" s="30"/>
      <c r="F28" s="30"/>
    </row>
    <row r="29" spans="1:6" ht="15.75">
      <c r="A29" s="31">
        <v>4</v>
      </c>
      <c r="B29" s="63" t="str">
        <f>IF(C29="","","Ekipa:")</f>
        <v>Ekipa:</v>
      </c>
      <c r="C29" s="47" t="s">
        <v>62</v>
      </c>
      <c r="D29" s="64"/>
      <c r="E29" s="64"/>
      <c r="F29" s="64"/>
    </row>
    <row r="30" spans="1:6" ht="15.75">
      <c r="A30" s="31"/>
      <c r="B30" s="63"/>
      <c r="C30" s="64"/>
      <c r="D30" s="63" t="str">
        <f>IF(C31="","","1. ser")</f>
        <v>1. ser</v>
      </c>
      <c r="E30" s="63" t="str">
        <f>IF(C31="","","2. ser")</f>
        <v>2. ser</v>
      </c>
      <c r="F30" s="63" t="str">
        <f>IF(C31="","","skupno")</f>
        <v>skupno</v>
      </c>
    </row>
    <row r="31" spans="1:6" ht="15.75">
      <c r="A31" s="31"/>
      <c r="B31" s="63">
        <f>IF(C31="","",1)</f>
        <v>1</v>
      </c>
      <c r="C31" s="51" t="s">
        <v>160</v>
      </c>
      <c r="D31" s="50">
        <v>87</v>
      </c>
      <c r="E31" s="50">
        <v>78</v>
      </c>
      <c r="F31" s="48">
        <v>165</v>
      </c>
    </row>
    <row r="32" spans="1:6" ht="15.75">
      <c r="A32" s="31"/>
      <c r="B32" s="63">
        <f>IF(C32="","",2)</f>
        <v>2</v>
      </c>
      <c r="C32" s="51" t="s">
        <v>161</v>
      </c>
      <c r="D32" s="50">
        <v>83</v>
      </c>
      <c r="E32" s="50">
        <v>81</v>
      </c>
      <c r="F32" s="48">
        <v>164</v>
      </c>
    </row>
    <row r="33" spans="1:6" ht="15.75">
      <c r="A33" s="31"/>
      <c r="B33" s="63">
        <v>3</v>
      </c>
      <c r="C33" s="106"/>
      <c r="D33" s="63"/>
      <c r="E33" s="63"/>
      <c r="F33" s="93">
        <v>0</v>
      </c>
    </row>
    <row r="34" spans="1:6" ht="15.75">
      <c r="A34" s="88"/>
      <c r="B34" s="107"/>
      <c r="C34" s="94"/>
      <c r="D34" s="94"/>
      <c r="E34" s="94"/>
      <c r="F34" s="95">
        <f>IF(C31="","",SUM(F31:F33))</f>
        <v>329</v>
      </c>
    </row>
    <row r="35" ht="15.75" customHeight="1">
      <c r="A35" s="31"/>
    </row>
  </sheetData>
  <sheetProtection/>
  <mergeCells count="4">
    <mergeCell ref="A1:F1"/>
    <mergeCell ref="A2:F2"/>
    <mergeCell ref="A3:F3"/>
    <mergeCell ref="A5:F6"/>
  </mergeCells>
  <printOptions/>
  <pageMargins left="1.1811023622047245" right="0.7874015748031497" top="0.98425196850393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72" zoomScaleNormal="72" workbookViewId="0" topLeftCell="A1">
      <selection activeCell="A1" sqref="A1:H1"/>
    </sheetView>
  </sheetViews>
  <sheetFormatPr defaultColWidth="9.00390625" defaultRowHeight="15.75"/>
  <cols>
    <col min="1" max="1" width="5.625" style="9" customWidth="1"/>
    <col min="2" max="2" width="18.625" style="9" customWidth="1"/>
    <col min="3" max="3" width="24.625" style="9" customWidth="1"/>
    <col min="4" max="8" width="5.125" style="9" customWidth="1"/>
    <col min="9" max="16384" width="9.00390625" style="9" customWidth="1"/>
  </cols>
  <sheetData>
    <row r="1" spans="1:8" ht="23.25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8" ht="19.5">
      <c r="A2" s="180" t="s">
        <v>13</v>
      </c>
      <c r="B2" s="180"/>
      <c r="C2" s="180"/>
      <c r="D2" s="180"/>
      <c r="E2" s="180"/>
      <c r="F2" s="180"/>
      <c r="G2" s="180"/>
      <c r="H2" s="180"/>
    </row>
    <row r="3" spans="1:8" ht="18.75">
      <c r="A3" s="181" t="s">
        <v>58</v>
      </c>
      <c r="B3" s="181"/>
      <c r="C3" s="181"/>
      <c r="D3" s="181"/>
      <c r="E3" s="181"/>
      <c r="F3" s="181"/>
      <c r="G3" s="181"/>
      <c r="H3" s="18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73" t="s">
        <v>174</v>
      </c>
      <c r="B5" s="173"/>
      <c r="C5" s="173"/>
      <c r="D5" s="173"/>
      <c r="E5" s="173"/>
      <c r="F5" s="173"/>
      <c r="G5" s="173"/>
      <c r="H5" s="173"/>
    </row>
    <row r="6" spans="1:8" ht="15.75" customHeight="1">
      <c r="A6" s="173"/>
      <c r="B6" s="173"/>
      <c r="C6" s="173"/>
      <c r="D6" s="173"/>
      <c r="E6" s="173"/>
      <c r="F6" s="173"/>
      <c r="G6" s="173"/>
      <c r="H6" s="173"/>
    </row>
    <row r="7" spans="1:8" ht="15.75">
      <c r="A7" s="11" t="s">
        <v>45</v>
      </c>
      <c r="B7" s="12" t="s">
        <v>0</v>
      </c>
      <c r="C7" s="12" t="s">
        <v>9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48</v>
      </c>
    </row>
    <row r="8" spans="1:8" s="14" customFormat="1" ht="15.75">
      <c r="A8" s="13">
        <v>1</v>
      </c>
      <c r="B8" s="60" t="s">
        <v>175</v>
      </c>
      <c r="C8" s="60" t="s">
        <v>176</v>
      </c>
      <c r="D8" s="77">
        <v>93</v>
      </c>
      <c r="E8" s="77">
        <v>95</v>
      </c>
      <c r="F8" s="77">
        <v>96</v>
      </c>
      <c r="G8" s="77">
        <v>97</v>
      </c>
      <c r="H8" s="77">
        <v>381</v>
      </c>
    </row>
    <row r="9" spans="1:8" s="16" customFormat="1" ht="15">
      <c r="A9" s="15">
        <v>2</v>
      </c>
      <c r="B9" s="43" t="s">
        <v>177</v>
      </c>
      <c r="C9" s="43" t="s">
        <v>75</v>
      </c>
      <c r="D9" s="45">
        <v>94</v>
      </c>
      <c r="E9" s="45">
        <v>96</v>
      </c>
      <c r="F9" s="45">
        <v>98</v>
      </c>
      <c r="G9" s="45">
        <v>92</v>
      </c>
      <c r="H9" s="45">
        <v>380</v>
      </c>
    </row>
    <row r="10" spans="1:8" s="14" customFormat="1" ht="15.75">
      <c r="A10" s="17">
        <v>3</v>
      </c>
      <c r="B10" s="82" t="s">
        <v>178</v>
      </c>
      <c r="C10" s="82" t="s">
        <v>86</v>
      </c>
      <c r="D10" s="84">
        <v>90</v>
      </c>
      <c r="E10" s="84">
        <v>99</v>
      </c>
      <c r="F10" s="84">
        <v>94</v>
      </c>
      <c r="G10" s="84">
        <v>95</v>
      </c>
      <c r="H10" s="84">
        <v>378</v>
      </c>
    </row>
    <row r="11" spans="1:8" ht="15.75">
      <c r="A11" s="18">
        <v>4</v>
      </c>
      <c r="B11" s="51" t="s">
        <v>179</v>
      </c>
      <c r="C11" s="51" t="s">
        <v>52</v>
      </c>
      <c r="D11" s="50">
        <v>92</v>
      </c>
      <c r="E11" s="50">
        <v>94</v>
      </c>
      <c r="F11" s="50">
        <v>93</v>
      </c>
      <c r="G11" s="50">
        <v>93</v>
      </c>
      <c r="H11" s="48">
        <v>372</v>
      </c>
    </row>
    <row r="12" spans="1:8" ht="15.75">
      <c r="A12" s="18">
        <v>5</v>
      </c>
      <c r="B12" s="51" t="s">
        <v>180</v>
      </c>
      <c r="C12" s="51" t="s">
        <v>181</v>
      </c>
      <c r="D12" s="50">
        <v>93</v>
      </c>
      <c r="E12" s="50">
        <v>92</v>
      </c>
      <c r="F12" s="50">
        <v>91</v>
      </c>
      <c r="G12" s="50">
        <v>95</v>
      </c>
      <c r="H12" s="48">
        <v>371</v>
      </c>
    </row>
    <row r="13" spans="1:8" ht="15.75">
      <c r="A13" s="18">
        <v>6</v>
      </c>
      <c r="B13" s="62" t="s">
        <v>182</v>
      </c>
      <c r="C13" s="62" t="s">
        <v>64</v>
      </c>
      <c r="D13" s="65">
        <v>93</v>
      </c>
      <c r="E13" s="65">
        <v>96</v>
      </c>
      <c r="F13" s="65">
        <v>88</v>
      </c>
      <c r="G13" s="65">
        <v>93</v>
      </c>
      <c r="H13" s="84">
        <v>370</v>
      </c>
    </row>
    <row r="14" spans="1:8" ht="15.75">
      <c r="A14" s="18">
        <v>7</v>
      </c>
      <c r="B14" s="62" t="s">
        <v>183</v>
      </c>
      <c r="C14" s="62" t="s">
        <v>64</v>
      </c>
      <c r="D14" s="65">
        <v>92</v>
      </c>
      <c r="E14" s="65">
        <v>91</v>
      </c>
      <c r="F14" s="65">
        <v>92</v>
      </c>
      <c r="G14" s="65">
        <v>93</v>
      </c>
      <c r="H14" s="84">
        <v>368</v>
      </c>
    </row>
    <row r="15" spans="1:8" ht="15.75">
      <c r="A15" s="18">
        <v>8</v>
      </c>
      <c r="B15" s="49" t="s">
        <v>184</v>
      </c>
      <c r="C15" s="49" t="s">
        <v>62</v>
      </c>
      <c r="D15" s="50">
        <v>92</v>
      </c>
      <c r="E15" s="50">
        <v>94</v>
      </c>
      <c r="F15" s="50">
        <v>89</v>
      </c>
      <c r="G15" s="50">
        <v>92</v>
      </c>
      <c r="H15" s="48">
        <v>367</v>
      </c>
    </row>
    <row r="16" spans="1:8" ht="15.75">
      <c r="A16" s="18">
        <v>9</v>
      </c>
      <c r="B16" s="51" t="s">
        <v>185</v>
      </c>
      <c r="C16" s="49" t="s">
        <v>62</v>
      </c>
      <c r="D16" s="50">
        <v>93</v>
      </c>
      <c r="E16" s="50">
        <v>86</v>
      </c>
      <c r="F16" s="50">
        <v>89</v>
      </c>
      <c r="G16" s="50">
        <v>95</v>
      </c>
      <c r="H16" s="48">
        <v>363</v>
      </c>
    </row>
    <row r="17" spans="1:8" ht="15.75">
      <c r="A17" s="18">
        <v>10</v>
      </c>
      <c r="B17" s="51" t="s">
        <v>186</v>
      </c>
      <c r="C17" s="51" t="s">
        <v>111</v>
      </c>
      <c r="D17" s="50">
        <v>90</v>
      </c>
      <c r="E17" s="50">
        <v>93</v>
      </c>
      <c r="F17" s="50">
        <v>87</v>
      </c>
      <c r="G17" s="50">
        <v>92</v>
      </c>
      <c r="H17" s="48">
        <v>362</v>
      </c>
    </row>
    <row r="18" spans="1:8" ht="15.75">
      <c r="A18" s="18">
        <v>11</v>
      </c>
      <c r="B18" s="51" t="s">
        <v>187</v>
      </c>
      <c r="C18" s="51" t="s">
        <v>64</v>
      </c>
      <c r="D18" s="50">
        <v>92</v>
      </c>
      <c r="E18" s="50">
        <v>87</v>
      </c>
      <c r="F18" s="50">
        <v>94</v>
      </c>
      <c r="G18" s="50">
        <v>89</v>
      </c>
      <c r="H18" s="48">
        <v>362</v>
      </c>
    </row>
    <row r="19" spans="1:8" ht="15.75">
      <c r="A19" s="18">
        <v>12</v>
      </c>
      <c r="B19" s="51" t="s">
        <v>188</v>
      </c>
      <c r="C19" s="51" t="s">
        <v>62</v>
      </c>
      <c r="D19" s="50">
        <v>93</v>
      </c>
      <c r="E19" s="50">
        <v>88</v>
      </c>
      <c r="F19" s="50">
        <v>92</v>
      </c>
      <c r="G19" s="50">
        <v>89</v>
      </c>
      <c r="H19" s="48">
        <v>362</v>
      </c>
    </row>
    <row r="20" spans="1:8" ht="15.75">
      <c r="A20" s="18">
        <v>13</v>
      </c>
      <c r="B20" s="62" t="s">
        <v>189</v>
      </c>
      <c r="C20" s="62" t="s">
        <v>190</v>
      </c>
      <c r="D20" s="65">
        <v>90</v>
      </c>
      <c r="E20" s="65">
        <v>85</v>
      </c>
      <c r="F20" s="65">
        <v>92</v>
      </c>
      <c r="G20" s="65">
        <v>87</v>
      </c>
      <c r="H20" s="84">
        <v>354</v>
      </c>
    </row>
    <row r="21" spans="1:8" ht="15.75">
      <c r="A21" s="18">
        <v>14</v>
      </c>
      <c r="B21" s="62" t="s">
        <v>191</v>
      </c>
      <c r="C21" s="62" t="s">
        <v>11</v>
      </c>
      <c r="D21" s="65">
        <v>87</v>
      </c>
      <c r="E21" s="65">
        <v>89</v>
      </c>
      <c r="F21" s="65">
        <v>90</v>
      </c>
      <c r="G21" s="65">
        <v>86</v>
      </c>
      <c r="H21" s="84">
        <v>352</v>
      </c>
    </row>
    <row r="22" spans="1:8" ht="15.75">
      <c r="A22" s="18">
        <v>15</v>
      </c>
      <c r="B22" s="62" t="s">
        <v>192</v>
      </c>
      <c r="C22" s="62" t="s">
        <v>193</v>
      </c>
      <c r="D22" s="65">
        <v>89</v>
      </c>
      <c r="E22" s="65">
        <v>85</v>
      </c>
      <c r="F22" s="65">
        <v>88</v>
      </c>
      <c r="G22" s="65">
        <v>89</v>
      </c>
      <c r="H22" s="84">
        <v>351</v>
      </c>
    </row>
    <row r="23" spans="1:8" ht="15.75">
      <c r="A23" s="18">
        <v>16</v>
      </c>
      <c r="B23" s="62" t="s">
        <v>194</v>
      </c>
      <c r="C23" s="62" t="s">
        <v>193</v>
      </c>
      <c r="D23" s="65">
        <v>88</v>
      </c>
      <c r="E23" s="65">
        <v>89</v>
      </c>
      <c r="F23" s="65">
        <v>83</v>
      </c>
      <c r="G23" s="65">
        <v>90</v>
      </c>
      <c r="H23" s="84">
        <v>350</v>
      </c>
    </row>
    <row r="24" spans="1:8" ht="15.75">
      <c r="A24" s="18">
        <v>17</v>
      </c>
      <c r="B24" s="51" t="s">
        <v>195</v>
      </c>
      <c r="C24" s="49" t="s">
        <v>80</v>
      </c>
      <c r="D24" s="50">
        <v>87</v>
      </c>
      <c r="E24" s="50">
        <v>91</v>
      </c>
      <c r="F24" s="50">
        <v>84</v>
      </c>
      <c r="G24" s="50">
        <v>88</v>
      </c>
      <c r="H24" s="48">
        <v>350</v>
      </c>
    </row>
    <row r="25" spans="1:8" ht="15.75">
      <c r="A25" s="18">
        <v>18</v>
      </c>
      <c r="B25" s="62" t="s">
        <v>196</v>
      </c>
      <c r="C25" s="62" t="s">
        <v>11</v>
      </c>
      <c r="D25" s="65">
        <v>93</v>
      </c>
      <c r="E25" s="65">
        <v>84</v>
      </c>
      <c r="F25" s="65">
        <v>87</v>
      </c>
      <c r="G25" s="65">
        <v>86</v>
      </c>
      <c r="H25" s="84">
        <v>350</v>
      </c>
    </row>
    <row r="26" spans="1:8" ht="15.75">
      <c r="A26" s="18">
        <v>19</v>
      </c>
      <c r="B26" s="62" t="s">
        <v>197</v>
      </c>
      <c r="C26" s="62" t="s">
        <v>193</v>
      </c>
      <c r="D26" s="65">
        <v>88</v>
      </c>
      <c r="E26" s="65">
        <v>88</v>
      </c>
      <c r="F26" s="65">
        <v>91</v>
      </c>
      <c r="G26" s="65">
        <v>83</v>
      </c>
      <c r="H26" s="84">
        <v>350</v>
      </c>
    </row>
    <row r="27" spans="1:8" ht="15.75">
      <c r="A27" s="18">
        <v>20</v>
      </c>
      <c r="B27" s="62" t="s">
        <v>198</v>
      </c>
      <c r="C27" s="62" t="s">
        <v>11</v>
      </c>
      <c r="D27" s="65">
        <v>86</v>
      </c>
      <c r="E27" s="65">
        <v>84</v>
      </c>
      <c r="F27" s="65">
        <v>86</v>
      </c>
      <c r="G27" s="65">
        <v>88</v>
      </c>
      <c r="H27" s="84">
        <v>344</v>
      </c>
    </row>
    <row r="28" spans="1:8" ht="15.75">
      <c r="A28" s="18">
        <v>21</v>
      </c>
      <c r="B28" s="51" t="s">
        <v>199</v>
      </c>
      <c r="C28" s="51" t="s">
        <v>111</v>
      </c>
      <c r="D28" s="50">
        <v>94</v>
      </c>
      <c r="E28" s="50">
        <v>83</v>
      </c>
      <c r="F28" s="50">
        <v>88</v>
      </c>
      <c r="G28" s="50">
        <v>79</v>
      </c>
      <c r="H28" s="48">
        <v>344</v>
      </c>
    </row>
    <row r="29" spans="1:8" ht="15.75">
      <c r="A29" s="18">
        <v>22</v>
      </c>
      <c r="B29" s="51" t="s">
        <v>200</v>
      </c>
      <c r="C29" s="51" t="s">
        <v>52</v>
      </c>
      <c r="D29" s="50">
        <v>85</v>
      </c>
      <c r="E29" s="50">
        <v>85</v>
      </c>
      <c r="F29" s="50">
        <v>92</v>
      </c>
      <c r="G29" s="50">
        <v>81</v>
      </c>
      <c r="H29" s="48">
        <v>343</v>
      </c>
    </row>
    <row r="30" spans="1:8" ht="15.75">
      <c r="A30" s="18">
        <v>23</v>
      </c>
      <c r="B30" s="51" t="s">
        <v>201</v>
      </c>
      <c r="C30" s="51" t="s">
        <v>101</v>
      </c>
      <c r="D30" s="50">
        <v>87</v>
      </c>
      <c r="E30" s="50">
        <v>84</v>
      </c>
      <c r="F30" s="50">
        <v>87</v>
      </c>
      <c r="G30" s="50">
        <v>84</v>
      </c>
      <c r="H30" s="48">
        <v>342</v>
      </c>
    </row>
    <row r="31" spans="1:8" ht="15.75">
      <c r="A31" s="18">
        <v>24</v>
      </c>
      <c r="B31" s="49" t="s">
        <v>202</v>
      </c>
      <c r="C31" s="49" t="s">
        <v>75</v>
      </c>
      <c r="D31" s="50">
        <v>86</v>
      </c>
      <c r="E31" s="50">
        <v>88</v>
      </c>
      <c r="F31" s="50">
        <v>84</v>
      </c>
      <c r="G31" s="50">
        <v>84</v>
      </c>
      <c r="H31" s="48">
        <v>342</v>
      </c>
    </row>
    <row r="32" spans="1:8" ht="15.75">
      <c r="A32" s="18">
        <v>25</v>
      </c>
      <c r="B32" s="51" t="s">
        <v>203</v>
      </c>
      <c r="C32" s="51" t="s">
        <v>109</v>
      </c>
      <c r="D32" s="50">
        <v>77</v>
      </c>
      <c r="E32" s="50">
        <v>94</v>
      </c>
      <c r="F32" s="50">
        <v>91</v>
      </c>
      <c r="G32" s="50">
        <v>80</v>
      </c>
      <c r="H32" s="48">
        <v>342</v>
      </c>
    </row>
    <row r="33" spans="1:8" ht="15.75">
      <c r="A33" s="18">
        <v>26</v>
      </c>
      <c r="B33" s="51" t="s">
        <v>204</v>
      </c>
      <c r="C33" s="51" t="s">
        <v>95</v>
      </c>
      <c r="D33" s="50">
        <v>89</v>
      </c>
      <c r="E33" s="50">
        <v>85</v>
      </c>
      <c r="F33" s="50">
        <v>77</v>
      </c>
      <c r="G33" s="50">
        <v>90</v>
      </c>
      <c r="H33" s="48">
        <v>341</v>
      </c>
    </row>
    <row r="34" spans="1:8" ht="15.75">
      <c r="A34" s="18">
        <v>27</v>
      </c>
      <c r="B34" s="51" t="s">
        <v>205</v>
      </c>
      <c r="C34" s="49" t="s">
        <v>52</v>
      </c>
      <c r="D34" s="50">
        <v>87</v>
      </c>
      <c r="E34" s="50">
        <v>76</v>
      </c>
      <c r="F34" s="50">
        <v>86</v>
      </c>
      <c r="G34" s="50">
        <v>84</v>
      </c>
      <c r="H34" s="48">
        <v>333</v>
      </c>
    </row>
    <row r="35" spans="1:8" ht="15.75">
      <c r="A35" s="18">
        <v>28</v>
      </c>
      <c r="B35" s="62" t="s">
        <v>206</v>
      </c>
      <c r="C35" s="62" t="s">
        <v>167</v>
      </c>
      <c r="D35" s="65">
        <v>92</v>
      </c>
      <c r="E35" s="65">
        <v>78</v>
      </c>
      <c r="F35" s="65">
        <v>81</v>
      </c>
      <c r="G35" s="65">
        <v>76</v>
      </c>
      <c r="H35" s="84">
        <v>327</v>
      </c>
    </row>
    <row r="36" spans="1:8" ht="15.75">
      <c r="A36" s="18">
        <v>29</v>
      </c>
      <c r="B36" s="62" t="s">
        <v>207</v>
      </c>
      <c r="C36" s="62" t="s">
        <v>7</v>
      </c>
      <c r="D36" s="65">
        <v>82</v>
      </c>
      <c r="E36" s="65">
        <v>81</v>
      </c>
      <c r="F36" s="65">
        <v>89</v>
      </c>
      <c r="G36" s="65">
        <v>72</v>
      </c>
      <c r="H36" s="84">
        <v>324</v>
      </c>
    </row>
    <row r="37" spans="1:8" ht="15.75">
      <c r="A37" s="18">
        <v>30</v>
      </c>
      <c r="B37" s="51" t="s">
        <v>208</v>
      </c>
      <c r="C37" s="49" t="s">
        <v>75</v>
      </c>
      <c r="D37" s="50">
        <v>79</v>
      </c>
      <c r="E37" s="50">
        <v>82</v>
      </c>
      <c r="F37" s="50">
        <v>89</v>
      </c>
      <c r="G37" s="50">
        <v>73</v>
      </c>
      <c r="H37" s="48">
        <v>323</v>
      </c>
    </row>
    <row r="38" spans="1:8" ht="15.75">
      <c r="A38" s="18">
        <v>31</v>
      </c>
      <c r="B38" s="51" t="s">
        <v>209</v>
      </c>
      <c r="C38" s="51" t="s">
        <v>111</v>
      </c>
      <c r="D38" s="50">
        <v>77</v>
      </c>
      <c r="E38" s="50">
        <v>83</v>
      </c>
      <c r="F38" s="50">
        <v>82</v>
      </c>
      <c r="G38" s="50">
        <v>78</v>
      </c>
      <c r="H38" s="48">
        <v>320</v>
      </c>
    </row>
    <row r="39" spans="1:8" ht="15.75">
      <c r="A39" s="18">
        <v>32</v>
      </c>
      <c r="B39" s="62" t="s">
        <v>210</v>
      </c>
      <c r="C39" s="62" t="s">
        <v>66</v>
      </c>
      <c r="D39" s="65">
        <v>78</v>
      </c>
      <c r="E39" s="65">
        <v>76</v>
      </c>
      <c r="F39" s="65">
        <v>74</v>
      </c>
      <c r="G39" s="65">
        <v>71</v>
      </c>
      <c r="H39" s="84">
        <v>299</v>
      </c>
    </row>
    <row r="40" spans="1:8" ht="15.75">
      <c r="A40" s="18">
        <v>33</v>
      </c>
      <c r="B40" s="51" t="s">
        <v>211</v>
      </c>
      <c r="C40" s="51" t="s">
        <v>101</v>
      </c>
      <c r="D40" s="50">
        <v>69</v>
      </c>
      <c r="E40" s="50">
        <v>81</v>
      </c>
      <c r="F40" s="50">
        <v>76</v>
      </c>
      <c r="G40" s="50">
        <v>65</v>
      </c>
      <c r="H40" s="48">
        <v>291</v>
      </c>
    </row>
    <row r="41" spans="1:8" ht="15.75">
      <c r="A41" s="21">
        <v>34</v>
      </c>
      <c r="B41" s="53" t="s">
        <v>212</v>
      </c>
      <c r="C41" s="53" t="s">
        <v>66</v>
      </c>
      <c r="D41" s="54">
        <v>75</v>
      </c>
      <c r="E41" s="54">
        <v>66</v>
      </c>
      <c r="F41" s="54">
        <v>72</v>
      </c>
      <c r="G41" s="54">
        <v>72</v>
      </c>
      <c r="H41" s="55">
        <v>285</v>
      </c>
    </row>
    <row r="42" spans="1:8" s="89" customFormat="1" ht="15.75">
      <c r="A42" s="18"/>
      <c r="B42" s="19"/>
      <c r="C42" s="19"/>
      <c r="D42" s="20"/>
      <c r="E42" s="20"/>
      <c r="F42" s="20"/>
      <c r="G42" s="20"/>
      <c r="H42" s="20"/>
    </row>
    <row r="43" spans="1:8" s="89" customFormat="1" ht="15.75">
      <c r="A43" s="18"/>
      <c r="B43" s="19"/>
      <c r="C43" s="19"/>
      <c r="D43" s="20"/>
      <c r="E43" s="20"/>
      <c r="F43" s="20"/>
      <c r="G43" s="20"/>
      <c r="H43" s="20"/>
    </row>
    <row r="44" spans="1:8" ht="15.75">
      <c r="A44" s="22"/>
      <c r="B44" s="22"/>
      <c r="C44" s="22"/>
      <c r="D44" s="22"/>
      <c r="E44" s="22"/>
      <c r="F44" s="22"/>
      <c r="G44" s="22"/>
      <c r="H44" s="22"/>
    </row>
  </sheetData>
  <sheetProtection/>
  <mergeCells count="4">
    <mergeCell ref="A1:H1"/>
    <mergeCell ref="A2:H2"/>
    <mergeCell ref="A3:H3"/>
    <mergeCell ref="A5:H6"/>
  </mergeCells>
  <printOptions/>
  <pageMargins left="1.1811023622047245" right="0.5905511811023623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</dc:creator>
  <cp:keywords/>
  <dc:description/>
  <cp:lastModifiedBy>Damijan Klopcic</cp:lastModifiedBy>
  <cp:lastPrinted>2009-11-23T18:01:42Z</cp:lastPrinted>
  <dcterms:created xsi:type="dcterms:W3CDTF">2009-11-23T10:34:45Z</dcterms:created>
  <dcterms:modified xsi:type="dcterms:W3CDTF">2009-11-24T13:16:51Z</dcterms:modified>
  <cp:category/>
  <cp:version/>
  <cp:contentType/>
  <cp:contentStatus/>
</cp:coreProperties>
</file>