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4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" sheetId="9" r:id="rId9"/>
    <sheet name="stanje 1a pi" sheetId="10" r:id="rId10"/>
  </sheets>
  <definedNames>
    <definedName name="_xlnm.Print_Area" localSheetId="8">'finale'!$A$1:$S$37</definedName>
  </definedNames>
  <calcPr fullCalcOnLoad="1"/>
</workbook>
</file>

<file path=xl/sharedStrings.xml><?xml version="1.0" encoding="utf-8"?>
<sst xmlns="http://schemas.openxmlformats.org/spreadsheetml/2006/main" count="1495" uniqueCount="254">
  <si>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</si>
  <si>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</si>
  <si>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</si>
  <si>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</si>
  <si>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</si>
  <si>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</si>
  <si>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</si>
  <si>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</si>
  <si>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</si>
  <si>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</si>
  <si>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Strempfl Martin</t>
  </si>
  <si>
    <t>SD  Mesto Ljutomer</t>
  </si>
  <si>
    <t>Fabjan Boštjan</t>
  </si>
  <si>
    <t>SD  Telekom</t>
  </si>
  <si>
    <t>Somogyi Peter</t>
  </si>
  <si>
    <t>SD  Jezero Dobrovnik</t>
  </si>
  <si>
    <t>Ftičar Samo</t>
  </si>
  <si>
    <t>SD  Črenšovci</t>
  </si>
  <si>
    <t>Žižmond Mitja</t>
  </si>
  <si>
    <t>SD  Preddvor</t>
  </si>
  <si>
    <t>Vogrinc Uroš</t>
  </si>
  <si>
    <t>SD  Juteks Žalec</t>
  </si>
  <si>
    <t>Kološa Franc</t>
  </si>
  <si>
    <t>Nemec Nenad</t>
  </si>
  <si>
    <t>Levičar Simona</t>
  </si>
  <si>
    <t>SD  Leskovec</t>
  </si>
  <si>
    <t>Majstorović Jelica</t>
  </si>
  <si>
    <t>Križanič Anton</t>
  </si>
  <si>
    <t>Robnik Rajko</t>
  </si>
  <si>
    <t>Šumak Jan</t>
  </si>
  <si>
    <t>SD  Kovinar Ormož</t>
  </si>
  <si>
    <t>Horvat Tadej</t>
  </si>
  <si>
    <t>SD  TSO Ormož</t>
  </si>
  <si>
    <t>Bolka Aleš</t>
  </si>
  <si>
    <t>Car Franc</t>
  </si>
  <si>
    <t>Peternel Andrej</t>
  </si>
  <si>
    <t>SD  Gorenja vas</t>
  </si>
  <si>
    <t>Sobočan Tomi</t>
  </si>
  <si>
    <t>Novak Anton</t>
  </si>
  <si>
    <t>Oblak Lenart</t>
  </si>
  <si>
    <t>Oblak Gašper</t>
  </si>
  <si>
    <t>Hergula Boris</t>
  </si>
  <si>
    <t>Karlovčec Marko</t>
  </si>
  <si>
    <t>Fajdiga Patrik</t>
  </si>
  <si>
    <t>SD  Postojna</t>
  </si>
  <si>
    <t>Lisinović Hasan</t>
  </si>
  <si>
    <t>Vočanec Stiven</t>
  </si>
  <si>
    <t xml:space="preserve">Žiga Prajndl </t>
  </si>
  <si>
    <t>ŠSD  Radgona</t>
  </si>
  <si>
    <t>Svetec Milan</t>
  </si>
  <si>
    <t>Žižek Jernej</t>
  </si>
  <si>
    <t>Horvat Branko</t>
  </si>
  <si>
    <t>Bitenc Polona</t>
  </si>
  <si>
    <t>Remetič Predrag</t>
  </si>
  <si>
    <t>1. B liga - puška
EKIPNO</t>
  </si>
  <si>
    <t>Ekipa:</t>
  </si>
  <si>
    <t>1. B liga - pištola
EKIPNO</t>
  </si>
  <si>
    <t>SD  Mrož Velenje</t>
  </si>
  <si>
    <t>Porš Mojca</t>
  </si>
  <si>
    <t>Banovšek Jure</t>
  </si>
  <si>
    <t>Šterman Renato</t>
  </si>
  <si>
    <t>SD Štefan Kovač Turnišče</t>
  </si>
  <si>
    <t>Vnuk Dominik</t>
  </si>
  <si>
    <t>Balaško Štefan</t>
  </si>
  <si>
    <t>Zver Gregor</t>
  </si>
  <si>
    <t>SD  Vremščica</t>
  </si>
  <si>
    <t>Hreščak Andrej</t>
  </si>
  <si>
    <t>Matjažič Boris</t>
  </si>
  <si>
    <t>Knez Olga</t>
  </si>
  <si>
    <t>SD  Moris</t>
  </si>
  <si>
    <t>Mrkun Janez</t>
  </si>
  <si>
    <t xml:space="preserve">Gaber Franci                             </t>
  </si>
  <si>
    <t>Stojanovič Nenad</t>
  </si>
  <si>
    <t>SD  Domžale</t>
  </si>
  <si>
    <t>Rožič Branko</t>
  </si>
  <si>
    <t>Hribar Dejan</t>
  </si>
  <si>
    <t>Grohar Miha</t>
  </si>
  <si>
    <t>SD  Kamnik</t>
  </si>
  <si>
    <t>Johannson Stellan</t>
  </si>
  <si>
    <t>Radej Roman</t>
  </si>
  <si>
    <t>Zore Anže</t>
  </si>
  <si>
    <t>SD Trzin</t>
  </si>
  <si>
    <t>Srečko Vinko</t>
  </si>
  <si>
    <t>Karlovšek Peter</t>
  </si>
  <si>
    <t>SD  Celje</t>
  </si>
  <si>
    <t>Jurak Miran</t>
  </si>
  <si>
    <t>Frece Slavko</t>
  </si>
  <si>
    <t>Frece Aleš</t>
  </si>
  <si>
    <t>SD  Škofja Loka</t>
  </si>
  <si>
    <t>Alibegovič Armin</t>
  </si>
  <si>
    <t>Grbanovič Damir</t>
  </si>
  <si>
    <t>Hadžidaov Aleksander</t>
  </si>
  <si>
    <t>SD  Dornava</t>
  </si>
  <si>
    <t>Simonič Staša</t>
  </si>
  <si>
    <t>Bizjak Miran</t>
  </si>
  <si>
    <t>Poljanec Uroš</t>
  </si>
  <si>
    <t>Božič Gašper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</si>
  <si>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</si>
  <si>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</si>
  <si>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</si>
  <si>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</si>
  <si>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</si>
  <si>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</si>
  <si>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</si>
  <si>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SD  1. Pohorski bataljon</t>
  </si>
  <si>
    <t>Stern Zdenka</t>
  </si>
  <si>
    <t>Žlak Boštjan</t>
  </si>
  <si>
    <t>SD  Portorož</t>
  </si>
  <si>
    <t>Markoja Robert</t>
  </si>
  <si>
    <t>SD  Štefan Kovač Turnišče</t>
  </si>
  <si>
    <t>Repič Kaja</t>
  </si>
  <si>
    <t>Adlešič Jernej</t>
  </si>
  <si>
    <t>SD  Trzin</t>
  </si>
  <si>
    <t>Žiško Dušan</t>
  </si>
  <si>
    <t>SD Koloman Flisar</t>
  </si>
  <si>
    <t>Ratnik Saša Marija</t>
  </si>
  <si>
    <t>Strakušek Martin</t>
  </si>
  <si>
    <t>SD  1956 Trbovlje</t>
  </si>
  <si>
    <t>Oražem Vršič Renata</t>
  </si>
  <si>
    <t>SD  Grosuplje</t>
  </si>
  <si>
    <t>Polajžer Rok</t>
  </si>
  <si>
    <t>SD  Dušan Poženel</t>
  </si>
  <si>
    <t>Habjan Božo</t>
  </si>
  <si>
    <t>Moičevič Željko</t>
  </si>
  <si>
    <t>Kocbek Gorazd</t>
  </si>
  <si>
    <t xml:space="preserve">SD  Janko Jurkovič </t>
  </si>
  <si>
    <t>Barič Matic</t>
  </si>
  <si>
    <t>Žnidaršič Sebastijan</t>
  </si>
  <si>
    <t>Strakušek Oto</t>
  </si>
  <si>
    <t>Pajič Valter</t>
  </si>
  <si>
    <t>Jodl Benjamin</t>
  </si>
  <si>
    <t>Lampl Thomas</t>
  </si>
  <si>
    <t>Maučec Uroš</t>
  </si>
  <si>
    <t>Babič Bojan</t>
  </si>
  <si>
    <t>Kalin Marjan</t>
  </si>
  <si>
    <t>Ravnikar Vilijem</t>
  </si>
  <si>
    <t>Ugovšek Jure</t>
  </si>
  <si>
    <t>Javorič Uroš</t>
  </si>
  <si>
    <t>Mihelak Simon</t>
  </si>
  <si>
    <t>Sodja Jure</t>
  </si>
  <si>
    <t>Pajer Sašo</t>
  </si>
  <si>
    <t>Urankar Tadeja</t>
  </si>
  <si>
    <t>Dolher Gašper</t>
  </si>
  <si>
    <t>Maučec Gregor</t>
  </si>
  <si>
    <t>Lazič Ivan</t>
  </si>
  <si>
    <t>Škrinjar Klemen</t>
  </si>
  <si>
    <t>1. A liga - puška
EKIPNO</t>
  </si>
  <si>
    <t>1. A liga - pištola
posamezno</t>
  </si>
  <si>
    <t>Ciglarič  Aleksander</t>
  </si>
  <si>
    <t>ŠSK  Coal Petišovci</t>
  </si>
  <si>
    <t>Ljubič Cvetko</t>
  </si>
  <si>
    <t>SD Kidričevo</t>
  </si>
  <si>
    <t>Ivanc Rok</t>
  </si>
  <si>
    <t>Simonič Boštjan</t>
  </si>
  <si>
    <t>Raušl Majda</t>
  </si>
  <si>
    <t>SK  Ptuj</t>
  </si>
  <si>
    <t>Kranjc Robi</t>
  </si>
  <si>
    <t>Petrin Danilo</t>
  </si>
  <si>
    <t xml:space="preserve">SD  Marok </t>
  </si>
  <si>
    <t>Pšajd Ludvik</t>
  </si>
  <si>
    <t>SD  Juršinci</t>
  </si>
  <si>
    <t xml:space="preserve">Simonič Simon </t>
  </si>
  <si>
    <t>Zorko Aljaž</t>
  </si>
  <si>
    <t>Jenko Peter</t>
  </si>
  <si>
    <t>SD  Kopačevina</t>
  </si>
  <si>
    <t>Peter Tkalec</t>
  </si>
  <si>
    <t>Juvan Klemen</t>
  </si>
  <si>
    <t>Tomaševič Klemen</t>
  </si>
  <si>
    <t>SD  Železniki</t>
  </si>
  <si>
    <t>Zalar David</t>
  </si>
  <si>
    <t>Moleh Miroslav</t>
  </si>
  <si>
    <t>Simonič Simon</t>
  </si>
  <si>
    <t>Vidmar Srečko</t>
  </si>
  <si>
    <t>SK Brežice</t>
  </si>
  <si>
    <t>Ivanc Franci</t>
  </si>
  <si>
    <t>Marinček Nataša</t>
  </si>
  <si>
    <t>Potočnik Matija</t>
  </si>
  <si>
    <t>Peternel Franc</t>
  </si>
  <si>
    <t>SD  Kranj</t>
  </si>
  <si>
    <t>Kolman Matej</t>
  </si>
  <si>
    <t>Peternelj Aleš</t>
  </si>
  <si>
    <t>Brunšek Andrej</t>
  </si>
  <si>
    <t>Prelec Romana</t>
  </si>
  <si>
    <t>Krajnčič Matej</t>
  </si>
  <si>
    <t>Kolednik Miran</t>
  </si>
  <si>
    <t>Remic Janko</t>
  </si>
  <si>
    <t>Frelih Jure</t>
  </si>
  <si>
    <t>Hajdu  Jozsef</t>
  </si>
  <si>
    <t>Kne Andrej</t>
  </si>
  <si>
    <t>Košir Branko</t>
  </si>
  <si>
    <t>1. A liga - pištola
EKIPNO</t>
  </si>
  <si>
    <t>Finale - 1.A liga pištola</t>
  </si>
  <si>
    <t>ČETRTFINALE</t>
  </si>
  <si>
    <t>št.</t>
  </si>
  <si>
    <t>m</t>
  </si>
  <si>
    <t>rez. predtek.</t>
  </si>
  <si>
    <t>1R</t>
  </si>
  <si>
    <t>2R</t>
  </si>
  <si>
    <t>3R</t>
  </si>
  <si>
    <t>4R</t>
  </si>
  <si>
    <t>5R</t>
  </si>
  <si>
    <t>6R</t>
  </si>
  <si>
    <t>finale</t>
  </si>
  <si>
    <t>POLFINALE</t>
  </si>
  <si>
    <t>FINALE</t>
  </si>
  <si>
    <t>kiki</t>
  </si>
  <si>
    <t>Finale - 1.A liga puška</t>
  </si>
  <si>
    <t>v</t>
  </si>
  <si>
    <t>Kolarić Božidar</t>
  </si>
  <si>
    <t xml:space="preserve">SD  Dornava </t>
  </si>
  <si>
    <t>Balažič Rok</t>
  </si>
  <si>
    <t>Ivanović Slavko</t>
  </si>
  <si>
    <t>Masnec Sandi</t>
  </si>
  <si>
    <t>-4kr 7.6.6.2.1.1</t>
  </si>
  <si>
    <t>Repič Marjan</t>
  </si>
  <si>
    <t>Mlakar Betka</t>
  </si>
  <si>
    <t>Mušič Špela</t>
  </si>
  <si>
    <t>Pavlič Jože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</si>
  <si>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</si>
  <si>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</si>
  <si>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</si>
  <si>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</si>
  <si>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</si>
  <si>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</si>
  <si>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</si>
  <si>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</si>
  <si>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</si>
  <si>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</si>
  <si>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</si>
  <si>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</si>
  <si>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</si>
  <si>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</si>
  <si>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</si>
  <si>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</si>
  <si>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Šumak Rok</t>
  </si>
  <si>
    <t>Peras Marko</t>
  </si>
  <si>
    <t>Mohar Jure</t>
  </si>
  <si>
    <t>Otoničar Nataljia</t>
  </si>
  <si>
    <t>Kranjec Špela</t>
  </si>
  <si>
    <t>Vodovnik Jan</t>
  </si>
  <si>
    <t>Černe Janez</t>
  </si>
  <si>
    <t>Žižek Tobi</t>
  </si>
  <si>
    <t>DR</t>
  </si>
  <si>
    <t>1. B liga - puška stanje - ekipno</t>
  </si>
  <si>
    <t>1. B liga - puška stanje - posamezno</t>
  </si>
  <si>
    <t>Cofek  Milan</t>
  </si>
  <si>
    <t>Zevnik Miha</t>
  </si>
  <si>
    <t>Bučan Simon</t>
  </si>
  <si>
    <t>1. A liga - pištola stanje - ekipno</t>
  </si>
  <si>
    <t>1. A liga - pištola stanje - posamezno</t>
  </si>
  <si>
    <t>Debevec Rajmond</t>
  </si>
  <si>
    <t>1. A liga - puška stanje - ekipno</t>
  </si>
  <si>
    <t>1. A liga - puška stanje - posamezno</t>
  </si>
  <si>
    <t>-2kr 7.6.6.2.1.1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</si>
</sst>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5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0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b/>
      <sz val="18"/>
      <color indexed="22"/>
      <name val="Verdana"/>
      <family val="2"/>
    </font>
    <font>
      <sz val="18"/>
      <name val="Verdana"/>
      <family val="2"/>
    </font>
    <font>
      <sz val="1"/>
      <color indexed="22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48"/>
      <name val="Verdana"/>
      <family val="2"/>
    </font>
    <font>
      <sz val="5"/>
      <name val="Verdana"/>
      <family val="2"/>
    </font>
    <font>
      <b/>
      <sz val="1"/>
      <name val="Verdana"/>
      <family val="2"/>
    </font>
    <font>
      <b/>
      <sz val="16"/>
      <color indexed="4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1"/>
      <color indexed="22"/>
      <name val="Verdana"/>
      <family val="2"/>
    </font>
    <font>
      <sz val="11"/>
      <name val="Arial CE"/>
      <family val="0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sz val="9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0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17" borderId="0" applyNumberFormat="0" applyBorder="0" applyAlignment="0" applyProtection="0"/>
    <xf numFmtId="0" fontId="0" fillId="18" borderId="5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1" fillId="16" borderId="8" applyNumberFormat="0" applyAlignment="0" applyProtection="0"/>
    <xf numFmtId="0" fontId="37" fillId="3" borderId="0" applyNumberFormat="0" applyBorder="0" applyAlignment="0" applyProtection="0"/>
    <xf numFmtId="0" fontId="39" fillId="7" borderId="8" applyNumberFormat="0" applyAlignment="0" applyProtection="0"/>
    <xf numFmtId="0" fontId="46" fillId="0" borderId="9" applyNumberFormat="0" applyFill="0" applyAlignment="0" applyProtection="0"/>
  </cellStyleXfs>
  <cellXfs count="57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172" fontId="25" fillId="0" borderId="40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72" fontId="25" fillId="0" borderId="41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" fontId="27" fillId="0" borderId="41" xfId="0" applyNumberFormat="1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72" fontId="25" fillId="0" borderId="45" xfId="0" applyNumberFormat="1" applyFont="1" applyBorder="1" applyAlignment="1">
      <alignment horizontal="center" vertical="center"/>
    </xf>
    <xf numFmtId="1" fontId="27" fillId="0" borderId="47" xfId="0" applyNumberFormat="1" applyFont="1" applyBorder="1" applyAlignment="1">
      <alignment horizontal="center" vertical="center"/>
    </xf>
    <xf numFmtId="1" fontId="27" fillId="0" borderId="45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4" fillId="7" borderId="46" xfId="0" applyFont="1" applyFill="1" applyBorder="1" applyAlignment="1">
      <alignment horizontal="center" vertical="center"/>
    </xf>
    <xf numFmtId="172" fontId="25" fillId="7" borderId="44" xfId="0" applyNumberFormat="1" applyFont="1" applyFill="1" applyBorder="1" applyAlignment="1">
      <alignment horizontal="center" vertical="center"/>
    </xf>
    <xf numFmtId="1" fontId="26" fillId="7" borderId="45" xfId="0" applyNumberFormat="1" applyFont="1" applyFill="1" applyBorder="1" applyAlignment="1">
      <alignment horizontal="center" vertical="center"/>
    </xf>
    <xf numFmtId="172" fontId="25" fillId="7" borderId="45" xfId="0" applyNumberFormat="1" applyFont="1" applyFill="1" applyBorder="1" applyAlignment="1">
      <alignment horizontal="center" vertical="center"/>
    </xf>
    <xf numFmtId="1" fontId="27" fillId="7" borderId="47" xfId="0" applyNumberFormat="1" applyFont="1" applyFill="1" applyBorder="1" applyAlignment="1">
      <alignment horizontal="center" vertical="center"/>
    </xf>
    <xf numFmtId="1" fontId="27" fillId="7" borderId="45" xfId="0" applyNumberFormat="1" applyFont="1" applyFill="1" applyBorder="1" applyAlignment="1">
      <alignment horizontal="center" vertical="center"/>
    </xf>
    <xf numFmtId="1" fontId="28" fillId="7" borderId="4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6" fillId="0" borderId="38" xfId="0" applyNumberFormat="1" applyFont="1" applyBorder="1" applyAlignment="1">
      <alignment horizontal="center" vertical="center"/>
    </xf>
    <xf numFmtId="172" fontId="25" fillId="0" borderId="38" xfId="0" applyNumberFormat="1" applyFont="1" applyBorder="1" applyAlignment="1">
      <alignment horizontal="center" vertical="center"/>
    </xf>
    <xf numFmtId="1" fontId="27" fillId="0" borderId="38" xfId="0" applyNumberFormat="1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/>
    </xf>
    <xf numFmtId="172" fontId="25" fillId="7" borderId="48" xfId="0" applyNumberFormat="1" applyFont="1" applyFill="1" applyBorder="1" applyAlignment="1">
      <alignment horizontal="center" vertical="center"/>
    </xf>
    <xf numFmtId="1" fontId="26" fillId="7" borderId="49" xfId="0" applyNumberFormat="1" applyFont="1" applyFill="1" applyBorder="1" applyAlignment="1">
      <alignment horizontal="center" vertical="center"/>
    </xf>
    <xf numFmtId="172" fontId="25" fillId="7" borderId="49" xfId="0" applyNumberFormat="1" applyFont="1" applyFill="1" applyBorder="1" applyAlignment="1">
      <alignment horizontal="center" vertical="center"/>
    </xf>
    <xf numFmtId="1" fontId="27" fillId="7" borderId="51" xfId="0" applyNumberFormat="1" applyFont="1" applyFill="1" applyBorder="1" applyAlignment="1">
      <alignment horizontal="center" vertical="center"/>
    </xf>
    <xf numFmtId="1" fontId="27" fillId="7" borderId="49" xfId="0" applyNumberFormat="1" applyFont="1" applyFill="1" applyBorder="1" applyAlignment="1">
      <alignment horizontal="center" vertical="center"/>
    </xf>
    <xf numFmtId="1" fontId="28" fillId="7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51">
      <alignment/>
      <protection/>
    </xf>
    <xf numFmtId="0" fontId="1" fillId="0" borderId="0" xfId="51" applyFont="1">
      <alignment/>
      <protection/>
    </xf>
    <xf numFmtId="0" fontId="6" fillId="0" borderId="0" xfId="51" applyFont="1" applyBorder="1" applyAlignment="1">
      <alignment horizontal="left"/>
      <protection/>
    </xf>
    <xf numFmtId="0" fontId="6" fillId="0" borderId="21" xfId="51" applyFont="1" applyBorder="1" applyAlignment="1">
      <alignment horizontal="left"/>
      <protection/>
    </xf>
    <xf numFmtId="0" fontId="6" fillId="0" borderId="15" xfId="51" applyFont="1" applyBorder="1" applyAlignment="1">
      <alignment horizontal="left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6" fillId="0" borderId="15" xfId="51" applyFont="1" applyBorder="1">
      <alignment/>
      <protection/>
    </xf>
    <xf numFmtId="0" fontId="6" fillId="0" borderId="0" xfId="51" applyFont="1">
      <alignment/>
      <protection/>
    </xf>
    <xf numFmtId="0" fontId="6" fillId="0" borderId="20" xfId="51" applyFont="1" applyBorder="1" applyAlignment="1">
      <alignment horizontal="left"/>
      <protection/>
    </xf>
    <xf numFmtId="0" fontId="6" fillId="0" borderId="22" xfId="51" applyFont="1" applyBorder="1" applyAlignment="1">
      <alignment horizontal="center"/>
      <protection/>
    </xf>
    <xf numFmtId="0" fontId="6" fillId="0" borderId="23" xfId="51" applyFont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2" fillId="0" borderId="0" xfId="53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9" fillId="0" borderId="27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8" fillId="0" borderId="26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6" fillId="0" borderId="29" xfId="53" applyFont="1" applyBorder="1" applyAlignment="1">
      <alignment horizontal="center"/>
      <protection/>
    </xf>
    <xf numFmtId="0" fontId="8" fillId="0" borderId="3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/>
      <protection/>
    </xf>
    <xf numFmtId="0" fontId="10" fillId="0" borderId="27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0" fillId="0" borderId="31" xfId="53" applyFont="1" applyBorder="1" applyAlignment="1">
      <alignment horizontal="center"/>
      <protection/>
    </xf>
    <xf numFmtId="0" fontId="7" fillId="0" borderId="33" xfId="53" applyFont="1" applyBorder="1" applyAlignment="1">
      <alignment horizontal="center"/>
      <protection/>
    </xf>
    <xf numFmtId="0" fontId="7" fillId="0" borderId="35" xfId="53" applyFont="1" applyBorder="1" applyAlignment="1">
      <alignment horizontal="center"/>
      <protection/>
    </xf>
    <xf numFmtId="0" fontId="2" fillId="0" borderId="0" xfId="54">
      <alignment/>
      <protection/>
    </xf>
    <xf numFmtId="0" fontId="6" fillId="0" borderId="16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1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53" xfId="54" applyFont="1" applyBorder="1" applyAlignment="1">
      <alignment horizontal="center" vertical="center"/>
      <protection/>
    </xf>
    <xf numFmtId="0" fontId="8" fillId="0" borderId="36" xfId="54" applyFont="1" applyBorder="1" applyAlignment="1">
      <alignment horizontal="center" vertical="center"/>
      <protection/>
    </xf>
    <xf numFmtId="0" fontId="6" fillId="0" borderId="54" xfId="54" applyFont="1" applyBorder="1" applyAlignment="1">
      <alignment horizontal="left"/>
      <protection/>
    </xf>
    <xf numFmtId="0" fontId="6" fillId="0" borderId="55" xfId="54" applyFont="1" applyBorder="1" applyAlignment="1">
      <alignment horizontal="center"/>
      <protection/>
    </xf>
    <xf numFmtId="0" fontId="6" fillId="0" borderId="56" xfId="54" applyFont="1" applyBorder="1" applyAlignment="1">
      <alignment horizontal="center"/>
      <protection/>
    </xf>
    <xf numFmtId="0" fontId="6" fillId="0" borderId="57" xfId="54" applyFont="1" applyBorder="1" applyAlignment="1">
      <alignment horizontal="center"/>
      <protection/>
    </xf>
    <xf numFmtId="0" fontId="6" fillId="0" borderId="58" xfId="54" applyFont="1" applyBorder="1" applyAlignment="1">
      <alignment horizontal="center"/>
      <protection/>
    </xf>
    <xf numFmtId="0" fontId="6" fillId="0" borderId="59" xfId="54" applyFont="1" applyBorder="1" applyAlignment="1">
      <alignment horizontal="center"/>
      <protection/>
    </xf>
    <xf numFmtId="0" fontId="4" fillId="0" borderId="60" xfId="54" applyFont="1" applyBorder="1" applyAlignment="1">
      <alignment horizontal="center"/>
      <protection/>
    </xf>
    <xf numFmtId="0" fontId="6" fillId="0" borderId="54" xfId="54" applyFont="1" applyBorder="1">
      <alignment/>
      <protection/>
    </xf>
    <xf numFmtId="0" fontId="6" fillId="0" borderId="61" xfId="54" applyFont="1" applyBorder="1" applyAlignment="1">
      <alignment horizontal="left"/>
      <protection/>
    </xf>
    <xf numFmtId="0" fontId="6" fillId="0" borderId="62" xfId="54" applyFont="1" applyBorder="1" applyAlignment="1">
      <alignment horizontal="center"/>
      <protection/>
    </xf>
    <xf numFmtId="0" fontId="5" fillId="0" borderId="63" xfId="54" applyFont="1" applyBorder="1" applyAlignment="1">
      <alignment horizontal="center" vertical="center"/>
      <protection/>
    </xf>
    <xf numFmtId="0" fontId="5" fillId="0" borderId="64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0" fontId="6" fillId="0" borderId="56" xfId="54" applyFont="1" applyBorder="1" applyAlignment="1">
      <alignment horizontal="left"/>
      <protection/>
    </xf>
    <xf numFmtId="0" fontId="6" fillId="0" borderId="65" xfId="54" applyFont="1" applyBorder="1" applyAlignment="1">
      <alignment horizontal="center"/>
      <protection/>
    </xf>
    <xf numFmtId="0" fontId="6" fillId="0" borderId="66" xfId="54" applyFont="1" applyBorder="1" applyAlignment="1">
      <alignment horizontal="center"/>
      <protection/>
    </xf>
    <xf numFmtId="0" fontId="4" fillId="0" borderId="67" xfId="54" applyFont="1" applyBorder="1" applyAlignment="1">
      <alignment horizontal="center"/>
      <protection/>
    </xf>
    <xf numFmtId="0" fontId="6" fillId="0" borderId="56" xfId="54" applyFont="1" applyBorder="1">
      <alignment/>
      <protection/>
    </xf>
    <xf numFmtId="0" fontId="6" fillId="0" borderId="68" xfId="54" applyFont="1" applyBorder="1" applyAlignment="1">
      <alignment horizontal="left"/>
      <protection/>
    </xf>
    <xf numFmtId="0" fontId="6" fillId="0" borderId="69" xfId="54" applyFont="1" applyBorder="1" applyAlignment="1">
      <alignment horizontal="center"/>
      <protection/>
    </xf>
    <xf numFmtId="0" fontId="6" fillId="0" borderId="70" xfId="54" applyFont="1" applyBorder="1" applyAlignment="1">
      <alignment horizontal="center"/>
      <protection/>
    </xf>
    <xf numFmtId="0" fontId="4" fillId="0" borderId="71" xfId="54" applyFont="1" applyBorder="1" applyAlignment="1">
      <alignment horizontal="center"/>
      <protection/>
    </xf>
    <xf numFmtId="0" fontId="6" fillId="0" borderId="72" xfId="54" applyFont="1" applyBorder="1" applyAlignment="1">
      <alignment horizontal="left"/>
      <protection/>
    </xf>
    <xf numFmtId="0" fontId="6" fillId="0" borderId="73" xfId="54" applyFont="1" applyBorder="1" applyAlignment="1">
      <alignment horizontal="center"/>
      <protection/>
    </xf>
    <xf numFmtId="0" fontId="6" fillId="0" borderId="74" xfId="54" applyFont="1" applyBorder="1" applyAlignment="1">
      <alignment horizontal="center"/>
      <protection/>
    </xf>
    <xf numFmtId="0" fontId="6" fillId="0" borderId="75" xfId="54" applyFont="1" applyBorder="1" applyAlignment="1">
      <alignment horizontal="center"/>
      <protection/>
    </xf>
    <xf numFmtId="0" fontId="6" fillId="0" borderId="76" xfId="54" applyFont="1" applyBorder="1" applyAlignment="1">
      <alignment horizontal="center"/>
      <protection/>
    </xf>
    <xf numFmtId="0" fontId="6" fillId="0" borderId="77" xfId="54" applyFont="1" applyBorder="1" applyAlignment="1">
      <alignment horizontal="center"/>
      <protection/>
    </xf>
    <xf numFmtId="0" fontId="4" fillId="0" borderId="78" xfId="54" applyFont="1" applyBorder="1" applyAlignment="1">
      <alignment horizontal="center"/>
      <protection/>
    </xf>
    <xf numFmtId="0" fontId="2" fillId="0" borderId="0" xfId="55">
      <alignment/>
      <protection/>
    </xf>
    <xf numFmtId="0" fontId="6" fillId="0" borderId="15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9" fillId="0" borderId="27" xfId="55" applyFont="1" applyBorder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9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left"/>
      <protection/>
    </xf>
    <xf numFmtId="0" fontId="6" fillId="0" borderId="21" xfId="55" applyFont="1" applyBorder="1" applyAlignment="1">
      <alignment horizontal="left"/>
      <protection/>
    </xf>
    <xf numFmtId="0" fontId="8" fillId="0" borderId="26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6" fillId="0" borderId="29" xfId="55" applyFont="1" applyBorder="1" applyAlignment="1">
      <alignment horizontal="center"/>
      <protection/>
    </xf>
    <xf numFmtId="0" fontId="8" fillId="0" borderId="30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9" fillId="0" borderId="32" xfId="55" applyFont="1" applyBorder="1" applyAlignment="1">
      <alignment horizontal="center"/>
      <protection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21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0" fillId="0" borderId="31" xfId="55" applyFont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7" fillId="0" borderId="35" xfId="55" applyFont="1" applyBorder="1" applyAlignment="1">
      <alignment horizontal="center"/>
      <protection/>
    </xf>
    <xf numFmtId="0" fontId="2" fillId="0" borderId="0" xfId="56">
      <alignment/>
      <protection/>
    </xf>
    <xf numFmtId="0" fontId="1" fillId="0" borderId="0" xfId="56" applyFont="1">
      <alignment/>
      <protection/>
    </xf>
    <xf numFmtId="0" fontId="6" fillId="0" borderId="0" xfId="56" applyFont="1" applyBorder="1" applyAlignment="1">
      <alignment horizontal="left"/>
      <protection/>
    </xf>
    <xf numFmtId="0" fontId="6" fillId="0" borderId="21" xfId="56" applyFont="1" applyBorder="1" applyAlignment="1">
      <alignment horizontal="left"/>
      <protection/>
    </xf>
    <xf numFmtId="0" fontId="6" fillId="0" borderId="15" xfId="56" applyFont="1" applyBorder="1" applyAlignment="1">
      <alignment horizontal="left"/>
      <protection/>
    </xf>
    <xf numFmtId="0" fontId="6" fillId="0" borderId="16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9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3" fillId="0" borderId="0" xfId="56" applyFont="1">
      <alignment/>
      <protection/>
    </xf>
    <xf numFmtId="0" fontId="6" fillId="0" borderId="15" xfId="56" applyFont="1" applyBorder="1">
      <alignment/>
      <protection/>
    </xf>
    <xf numFmtId="0" fontId="6" fillId="0" borderId="0" xfId="56" applyFont="1">
      <alignment/>
      <protection/>
    </xf>
    <xf numFmtId="0" fontId="49" fillId="0" borderId="0" xfId="56" applyFont="1">
      <alignment/>
      <protection/>
    </xf>
    <xf numFmtId="0" fontId="6" fillId="0" borderId="20" xfId="56" applyFont="1" applyBorder="1" applyAlignment="1">
      <alignment horizontal="left"/>
      <protection/>
    </xf>
    <xf numFmtId="0" fontId="6" fillId="0" borderId="22" xfId="56" applyFont="1" applyBorder="1" applyAlignment="1">
      <alignment horizontal="center"/>
      <protection/>
    </xf>
    <xf numFmtId="0" fontId="6" fillId="0" borderId="23" xfId="56" applyFont="1" applyBorder="1" applyAlignment="1">
      <alignment horizontal="center"/>
      <protection/>
    </xf>
    <xf numFmtId="0" fontId="6" fillId="0" borderId="24" xfId="56" applyFont="1" applyBorder="1" applyAlignment="1">
      <alignment horizontal="center"/>
      <protection/>
    </xf>
    <xf numFmtId="0" fontId="2" fillId="0" borderId="0" xfId="57">
      <alignment/>
      <protection/>
    </xf>
    <xf numFmtId="0" fontId="6" fillId="0" borderId="16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1" fillId="0" borderId="0" xfId="57" applyFont="1" applyFill="1" applyAlignment="1">
      <alignment horizontal="center" wrapText="1"/>
      <protection/>
    </xf>
    <xf numFmtId="0" fontId="6" fillId="0" borderId="62" xfId="57" applyFont="1" applyBorder="1" applyAlignment="1">
      <alignment horizontal="center"/>
      <protection/>
    </xf>
    <xf numFmtId="0" fontId="5" fillId="0" borderId="53" xfId="57" applyFont="1" applyBorder="1" applyAlignment="1">
      <alignment horizontal="center" vertical="center"/>
      <protection/>
    </xf>
    <xf numFmtId="0" fontId="6" fillId="0" borderId="54" xfId="57" applyFont="1" applyBorder="1" applyAlignment="1">
      <alignment horizontal="left"/>
      <protection/>
    </xf>
    <xf numFmtId="0" fontId="6" fillId="0" borderId="55" xfId="57" applyFont="1" applyBorder="1" applyAlignment="1">
      <alignment horizontal="center"/>
      <protection/>
    </xf>
    <xf numFmtId="0" fontId="6" fillId="0" borderId="59" xfId="57" applyFont="1" applyBorder="1" applyAlignment="1">
      <alignment horizontal="center"/>
      <protection/>
    </xf>
    <xf numFmtId="0" fontId="6" fillId="0" borderId="54" xfId="57" applyFont="1" applyBorder="1">
      <alignment/>
      <protection/>
    </xf>
    <xf numFmtId="0" fontId="6" fillId="0" borderId="61" xfId="57" applyFont="1" applyBorder="1" applyAlignment="1">
      <alignment horizontal="left"/>
      <protection/>
    </xf>
    <xf numFmtId="0" fontId="6" fillId="0" borderId="56" xfId="57" applyFont="1" applyBorder="1" applyAlignment="1">
      <alignment horizontal="left"/>
      <protection/>
    </xf>
    <xf numFmtId="0" fontId="6" fillId="0" borderId="56" xfId="57" applyFont="1" applyBorder="1">
      <alignment/>
      <protection/>
    </xf>
    <xf numFmtId="0" fontId="6" fillId="0" borderId="68" xfId="57" applyFont="1" applyBorder="1" applyAlignment="1">
      <alignment horizontal="left"/>
      <protection/>
    </xf>
    <xf numFmtId="0" fontId="5" fillId="0" borderId="11" xfId="57" applyFont="1" applyBorder="1" applyAlignment="1">
      <alignment horizontal="center" vertical="center"/>
      <protection/>
    </xf>
    <xf numFmtId="0" fontId="6" fillId="0" borderId="56" xfId="57" applyFont="1" applyBorder="1" applyAlignment="1">
      <alignment horizontal="center"/>
      <protection/>
    </xf>
    <xf numFmtId="0" fontId="5" fillId="0" borderId="52" xfId="57" applyFont="1" applyBorder="1" applyAlignment="1">
      <alignment horizontal="center" vertical="center"/>
      <protection/>
    </xf>
    <xf numFmtId="0" fontId="6" fillId="0" borderId="57" xfId="57" applyFont="1" applyBorder="1" applyAlignment="1">
      <alignment horizontal="center"/>
      <protection/>
    </xf>
    <xf numFmtId="0" fontId="6" fillId="0" borderId="58" xfId="57" applyFont="1" applyBorder="1" applyAlignment="1">
      <alignment horizontal="center"/>
      <protection/>
    </xf>
    <xf numFmtId="0" fontId="4" fillId="0" borderId="60" xfId="57" applyFont="1" applyBorder="1" applyAlignment="1">
      <alignment horizontal="center"/>
      <protection/>
    </xf>
    <xf numFmtId="0" fontId="5" fillId="0" borderId="63" xfId="57" applyFont="1" applyBorder="1" applyAlignment="1">
      <alignment horizontal="center" vertical="center"/>
      <protection/>
    </xf>
    <xf numFmtId="0" fontId="6" fillId="0" borderId="65" xfId="57" applyFont="1" applyBorder="1" applyAlignment="1">
      <alignment horizontal="center"/>
      <protection/>
    </xf>
    <xf numFmtId="0" fontId="6" fillId="0" borderId="69" xfId="57" applyFont="1" applyBorder="1" applyAlignment="1">
      <alignment horizontal="center"/>
      <protection/>
    </xf>
    <xf numFmtId="0" fontId="5" fillId="0" borderId="64" xfId="57" applyFont="1" applyBorder="1" applyAlignment="1">
      <alignment horizontal="center" vertical="center"/>
      <protection/>
    </xf>
    <xf numFmtId="0" fontId="6" fillId="0" borderId="66" xfId="57" applyFont="1" applyBorder="1" applyAlignment="1">
      <alignment horizontal="center"/>
      <protection/>
    </xf>
    <xf numFmtId="0" fontId="6" fillId="0" borderId="70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 vertical="center"/>
      <protection/>
    </xf>
    <xf numFmtId="0" fontId="4" fillId="0" borderId="67" xfId="57" applyFont="1" applyBorder="1" applyAlignment="1">
      <alignment horizontal="center"/>
      <protection/>
    </xf>
    <xf numFmtId="0" fontId="4" fillId="0" borderId="71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left"/>
      <protection/>
    </xf>
    <xf numFmtId="0" fontId="6" fillId="0" borderId="73" xfId="57" applyFont="1" applyBorder="1" applyAlignment="1">
      <alignment horizontal="center"/>
      <protection/>
    </xf>
    <xf numFmtId="0" fontId="6" fillId="0" borderId="74" xfId="57" applyFont="1" applyBorder="1" applyAlignment="1">
      <alignment horizontal="center"/>
      <protection/>
    </xf>
    <xf numFmtId="0" fontId="6" fillId="0" borderId="75" xfId="57" applyFont="1" applyBorder="1" applyAlignment="1">
      <alignment horizontal="center"/>
      <protection/>
    </xf>
    <xf numFmtId="0" fontId="6" fillId="0" borderId="76" xfId="57" applyFont="1" applyBorder="1" applyAlignment="1">
      <alignment horizontal="center"/>
      <protection/>
    </xf>
    <xf numFmtId="0" fontId="6" fillId="0" borderId="77" xfId="57" applyFont="1" applyBorder="1" applyAlignment="1">
      <alignment horizontal="center"/>
      <protection/>
    </xf>
    <xf numFmtId="0" fontId="4" fillId="0" borderId="78" xfId="57" applyFont="1" applyBorder="1" applyAlignment="1">
      <alignment horizontal="center"/>
      <protection/>
    </xf>
    <xf numFmtId="0" fontId="50" fillId="0" borderId="38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7" borderId="45" xfId="0" applyFont="1" applyFill="1" applyBorder="1" applyAlignment="1">
      <alignment horizontal="center" vertical="center" wrapText="1"/>
    </xf>
    <xf numFmtId="0" fontId="50" fillId="7" borderId="49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56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61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2" fillId="0" borderId="0" xfId="45">
      <alignment/>
      <protection/>
    </xf>
    <xf numFmtId="0" fontId="1" fillId="0" borderId="0" xfId="45" applyFont="1">
      <alignment/>
      <protection/>
    </xf>
    <xf numFmtId="0" fontId="15" fillId="0" borderId="0" xfId="45" applyFont="1" applyAlignment="1">
      <alignment horizontal="center"/>
      <protection/>
    </xf>
    <xf numFmtId="0" fontId="16" fillId="0" borderId="0" xfId="45" applyFont="1">
      <alignment/>
      <protection/>
    </xf>
    <xf numFmtId="0" fontId="9" fillId="0" borderId="0" xfId="45" applyFont="1">
      <alignment/>
      <protection/>
    </xf>
    <xf numFmtId="0" fontId="17" fillId="0" borderId="0" xfId="45" applyFont="1">
      <alignment/>
      <protection/>
    </xf>
    <xf numFmtId="0" fontId="18" fillId="0" borderId="0" xfId="45" applyFont="1" applyAlignment="1">
      <alignment horizontal="center"/>
      <protection/>
    </xf>
    <xf numFmtId="0" fontId="19" fillId="0" borderId="0" xfId="45" applyFont="1">
      <alignment/>
      <protection/>
    </xf>
    <xf numFmtId="0" fontId="2" fillId="0" borderId="24" xfId="45" applyBorder="1">
      <alignment/>
      <protection/>
    </xf>
    <xf numFmtId="0" fontId="9" fillId="0" borderId="36" xfId="45" applyFont="1" applyBorder="1">
      <alignment/>
      <protection/>
    </xf>
    <xf numFmtId="0" fontId="4" fillId="0" borderId="11" xfId="45" applyFont="1" applyBorder="1" applyAlignment="1">
      <alignment horizontal="center"/>
      <protection/>
    </xf>
    <xf numFmtId="0" fontId="8" fillId="0" borderId="36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21" fillId="0" borderId="0" xfId="45" applyFont="1" applyAlignment="1">
      <alignment horizontal="center" vertical="center"/>
      <protection/>
    </xf>
    <xf numFmtId="0" fontId="19" fillId="0" borderId="0" xfId="45" applyFont="1" applyAlignment="1">
      <alignment horizontal="center" vertical="center" wrapText="1"/>
      <protection/>
    </xf>
    <xf numFmtId="0" fontId="22" fillId="0" borderId="37" xfId="45" applyFont="1" applyBorder="1" applyAlignment="1">
      <alignment horizontal="center" vertical="center" wrapText="1"/>
      <protection/>
    </xf>
    <xf numFmtId="0" fontId="24" fillId="0" borderId="39" xfId="45" applyFont="1" applyBorder="1" applyAlignment="1">
      <alignment horizontal="center" vertical="center"/>
      <protection/>
    </xf>
    <xf numFmtId="172" fontId="25" fillId="0" borderId="40" xfId="45" applyNumberFormat="1" applyFont="1" applyBorder="1" applyAlignment="1">
      <alignment horizontal="center" vertical="center"/>
      <protection/>
    </xf>
    <xf numFmtId="172" fontId="25" fillId="0" borderId="41" xfId="45" applyNumberFormat="1" applyFont="1" applyBorder="1" applyAlignment="1">
      <alignment horizontal="center" vertical="center"/>
      <protection/>
    </xf>
    <xf numFmtId="1" fontId="27" fillId="0" borderId="41" xfId="45" applyNumberFormat="1" applyFont="1" applyBorder="1" applyAlignment="1">
      <alignment horizontal="center" vertical="center"/>
      <protection/>
    </xf>
    <xf numFmtId="1" fontId="28" fillId="0" borderId="43" xfId="45" applyNumberFormat="1" applyFont="1" applyBorder="1" applyAlignment="1">
      <alignment horizontal="center" vertical="center"/>
      <protection/>
    </xf>
    <xf numFmtId="172" fontId="9" fillId="0" borderId="0" xfId="45" applyNumberFormat="1" applyFont="1" applyAlignment="1">
      <alignment horizontal="center" vertical="center"/>
      <protection/>
    </xf>
    <xf numFmtId="0" fontId="22" fillId="0" borderId="44" xfId="45" applyFont="1" applyBorder="1" applyAlignment="1">
      <alignment horizontal="center" vertical="center" wrapText="1"/>
      <protection/>
    </xf>
    <xf numFmtId="0" fontId="24" fillId="0" borderId="46" xfId="45" applyFont="1" applyBorder="1" applyAlignment="1">
      <alignment horizontal="center" vertical="center"/>
      <protection/>
    </xf>
    <xf numFmtId="172" fontId="25" fillId="0" borderId="44" xfId="45" applyNumberFormat="1" applyFont="1" applyBorder="1" applyAlignment="1">
      <alignment horizontal="center" vertical="center"/>
      <protection/>
    </xf>
    <xf numFmtId="172" fontId="25" fillId="0" borderId="45" xfId="45" applyNumberFormat="1" applyFont="1" applyBorder="1" applyAlignment="1">
      <alignment horizontal="center" vertical="center"/>
      <protection/>
    </xf>
    <xf numFmtId="1" fontId="27" fillId="0" borderId="47" xfId="45" applyNumberFormat="1" applyFont="1" applyBorder="1" applyAlignment="1">
      <alignment horizontal="center" vertical="center"/>
      <protection/>
    </xf>
    <xf numFmtId="1" fontId="27" fillId="0" borderId="45" xfId="45" applyNumberFormat="1" applyFont="1" applyBorder="1" applyAlignment="1">
      <alignment horizontal="center" vertical="center"/>
      <protection/>
    </xf>
    <xf numFmtId="1" fontId="28" fillId="0" borderId="46" xfId="45" applyNumberFormat="1" applyFont="1" applyBorder="1" applyAlignment="1">
      <alignment horizontal="center" vertical="center"/>
      <protection/>
    </xf>
    <xf numFmtId="0" fontId="22" fillId="7" borderId="44" xfId="45" applyFont="1" applyFill="1" applyBorder="1" applyAlignment="1">
      <alignment horizontal="center" vertical="center" wrapText="1"/>
      <protection/>
    </xf>
    <xf numFmtId="0" fontId="24" fillId="7" borderId="46" xfId="45" applyFont="1" applyFill="1" applyBorder="1" applyAlignment="1">
      <alignment horizontal="center" vertical="center"/>
      <protection/>
    </xf>
    <xf numFmtId="172" fontId="25" fillId="7" borderId="44" xfId="45" applyNumberFormat="1" applyFont="1" applyFill="1" applyBorder="1" applyAlignment="1">
      <alignment horizontal="center" vertical="center"/>
      <protection/>
    </xf>
    <xf numFmtId="172" fontId="25" fillId="7" borderId="45" xfId="45" applyNumberFormat="1" applyFont="1" applyFill="1" applyBorder="1" applyAlignment="1">
      <alignment horizontal="center" vertical="center"/>
      <protection/>
    </xf>
    <xf numFmtId="1" fontId="27" fillId="7" borderId="47" xfId="45" applyNumberFormat="1" applyFont="1" applyFill="1" applyBorder="1" applyAlignment="1">
      <alignment horizontal="center" vertical="center"/>
      <protection/>
    </xf>
    <xf numFmtId="1" fontId="27" fillId="7" borderId="45" xfId="45" applyNumberFormat="1" applyFont="1" applyFill="1" applyBorder="1" applyAlignment="1">
      <alignment horizontal="center" vertical="center"/>
      <protection/>
    </xf>
    <xf numFmtId="1" fontId="28" fillId="7" borderId="46" xfId="45" applyNumberFormat="1" applyFont="1" applyFill="1" applyBorder="1" applyAlignment="1">
      <alignment horizontal="center" vertical="center"/>
      <protection/>
    </xf>
    <xf numFmtId="0" fontId="19" fillId="0" borderId="0" xfId="45" applyFont="1" applyAlignment="1">
      <alignment horizontal="center" vertical="center"/>
      <protection/>
    </xf>
    <xf numFmtId="0" fontId="22" fillId="7" borderId="48" xfId="45" applyFont="1" applyFill="1" applyBorder="1" applyAlignment="1">
      <alignment horizontal="center" vertical="center" wrapText="1"/>
      <protection/>
    </xf>
    <xf numFmtId="0" fontId="24" fillId="7" borderId="50" xfId="45" applyFont="1" applyFill="1" applyBorder="1" applyAlignment="1">
      <alignment horizontal="center" vertical="center"/>
      <protection/>
    </xf>
    <xf numFmtId="172" fontId="25" fillId="7" borderId="48" xfId="45" applyNumberFormat="1" applyFont="1" applyFill="1" applyBorder="1" applyAlignment="1">
      <alignment horizontal="center" vertical="center"/>
      <protection/>
    </xf>
    <xf numFmtId="172" fontId="25" fillId="7" borderId="49" xfId="45" applyNumberFormat="1" applyFont="1" applyFill="1" applyBorder="1" applyAlignment="1">
      <alignment horizontal="center" vertical="center"/>
      <protection/>
    </xf>
    <xf numFmtId="1" fontId="27" fillId="7" borderId="51" xfId="45" applyNumberFormat="1" applyFont="1" applyFill="1" applyBorder="1" applyAlignment="1">
      <alignment horizontal="center" vertical="center"/>
      <protection/>
    </xf>
    <xf numFmtId="1" fontId="27" fillId="7" borderId="49" xfId="45" applyNumberFormat="1" applyFont="1" applyFill="1" applyBorder="1" applyAlignment="1">
      <alignment horizontal="center" vertical="center"/>
      <protection/>
    </xf>
    <xf numFmtId="1" fontId="28" fillId="7" borderId="50" xfId="45" applyNumberFormat="1" applyFont="1" applyFill="1" applyBorder="1" applyAlignment="1">
      <alignment horizontal="center" vertical="center"/>
      <protection/>
    </xf>
    <xf numFmtId="0" fontId="20" fillId="0" borderId="10" xfId="45" applyFont="1" applyBorder="1" applyAlignment="1">
      <alignment horizontal="center"/>
      <protection/>
    </xf>
    <xf numFmtId="1" fontId="26" fillId="0" borderId="41" xfId="45" applyNumberFormat="1" applyFont="1" applyBorder="1" applyAlignment="1">
      <alignment horizontal="center" vertical="center"/>
      <protection/>
    </xf>
    <xf numFmtId="1" fontId="26" fillId="0" borderId="45" xfId="45" applyNumberFormat="1" applyFont="1" applyBorder="1" applyAlignment="1">
      <alignment horizontal="center" vertical="center"/>
      <protection/>
    </xf>
    <xf numFmtId="1" fontId="26" fillId="7" borderId="45" xfId="45" applyNumberFormat="1" applyFont="1" applyFill="1" applyBorder="1" applyAlignment="1">
      <alignment horizontal="center" vertical="center"/>
      <protection/>
    </xf>
    <xf numFmtId="1" fontId="26" fillId="0" borderId="38" xfId="45" applyNumberFormat="1" applyFont="1" applyBorder="1" applyAlignment="1">
      <alignment horizontal="center" vertical="center"/>
      <protection/>
    </xf>
    <xf numFmtId="172" fontId="25" fillId="0" borderId="38" xfId="45" applyNumberFormat="1" applyFont="1" applyBorder="1" applyAlignment="1">
      <alignment horizontal="center" vertical="center"/>
      <protection/>
    </xf>
    <xf numFmtId="1" fontId="27" fillId="0" borderId="38" xfId="45" applyNumberFormat="1" applyFont="1" applyBorder="1" applyAlignment="1">
      <alignment horizontal="center" vertical="center"/>
      <protection/>
    </xf>
    <xf numFmtId="1" fontId="26" fillId="7" borderId="49" xfId="45" applyNumberFormat="1" applyFont="1" applyFill="1" applyBorder="1" applyAlignment="1">
      <alignment horizontal="center" vertical="center"/>
      <protection/>
    </xf>
    <xf numFmtId="0" fontId="52" fillId="0" borderId="38" xfId="45" applyFont="1" applyBorder="1" applyAlignment="1">
      <alignment horizontal="center" vertical="center" wrapText="1"/>
      <protection/>
    </xf>
    <xf numFmtId="0" fontId="52" fillId="0" borderId="45" xfId="45" applyFont="1" applyBorder="1" applyAlignment="1">
      <alignment horizontal="center" vertical="center" wrapText="1"/>
      <protection/>
    </xf>
    <xf numFmtId="0" fontId="52" fillId="7" borderId="45" xfId="45" applyFont="1" applyFill="1" applyBorder="1" applyAlignment="1">
      <alignment horizontal="center" vertical="center" wrapText="1"/>
      <protection/>
    </xf>
    <xf numFmtId="0" fontId="52" fillId="7" borderId="49" xfId="45" applyFont="1" applyFill="1" applyBorder="1" applyAlignment="1">
      <alignment horizontal="center" vertical="center" wrapText="1"/>
      <protection/>
    </xf>
    <xf numFmtId="0" fontId="2" fillId="0" borderId="0" xfId="46">
      <alignment/>
      <protection/>
    </xf>
    <xf numFmtId="0" fontId="15" fillId="0" borderId="0" xfId="46" applyFont="1" applyAlignment="1">
      <alignment horizontal="center"/>
      <protection/>
    </xf>
    <xf numFmtId="0" fontId="16" fillId="0" borderId="0" xfId="46" applyFont="1">
      <alignment/>
      <protection/>
    </xf>
    <xf numFmtId="0" fontId="9" fillId="0" borderId="0" xfId="46" applyFont="1">
      <alignment/>
      <protection/>
    </xf>
    <xf numFmtId="0" fontId="17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2" fillId="0" borderId="24" xfId="46" applyBorder="1">
      <alignment/>
      <protection/>
    </xf>
    <xf numFmtId="0" fontId="9" fillId="0" borderId="36" xfId="46" applyFont="1" applyBorder="1">
      <alignment/>
      <protection/>
    </xf>
    <xf numFmtId="0" fontId="4" fillId="0" borderId="11" xfId="46" applyFont="1" applyBorder="1" applyAlignment="1">
      <alignment horizontal="center"/>
      <protection/>
    </xf>
    <xf numFmtId="0" fontId="8" fillId="0" borderId="36" xfId="46" applyFont="1" applyBorder="1" applyAlignment="1">
      <alignment horizontal="center"/>
      <protection/>
    </xf>
    <xf numFmtId="0" fontId="24" fillId="0" borderId="39" xfId="46" applyFont="1" applyBorder="1" applyAlignment="1">
      <alignment horizontal="center" vertical="center"/>
      <protection/>
    </xf>
    <xf numFmtId="172" fontId="25" fillId="0" borderId="40" xfId="46" applyNumberFormat="1" applyFont="1" applyBorder="1" applyAlignment="1">
      <alignment horizontal="center" vertical="center"/>
      <protection/>
    </xf>
    <xf numFmtId="172" fontId="25" fillId="0" borderId="41" xfId="46" applyNumberFormat="1" applyFont="1" applyBorder="1" applyAlignment="1">
      <alignment horizontal="center" vertical="center"/>
      <protection/>
    </xf>
    <xf numFmtId="1" fontId="27" fillId="0" borderId="42" xfId="46" applyNumberFormat="1" applyFont="1" applyBorder="1" applyAlignment="1">
      <alignment horizontal="center" vertical="center"/>
      <protection/>
    </xf>
    <xf numFmtId="1" fontId="27" fillId="0" borderId="41" xfId="46" applyNumberFormat="1" applyFont="1" applyBorder="1" applyAlignment="1">
      <alignment horizontal="center" vertical="center"/>
      <protection/>
    </xf>
    <xf numFmtId="1" fontId="28" fillId="0" borderId="43" xfId="46" applyNumberFormat="1" applyFont="1" applyBorder="1" applyAlignment="1">
      <alignment horizontal="center" vertical="center"/>
      <protection/>
    </xf>
    <xf numFmtId="172" fontId="9" fillId="0" borderId="0" xfId="46" applyNumberFormat="1" applyFont="1" applyAlignment="1">
      <alignment horizontal="center" vertical="center"/>
      <protection/>
    </xf>
    <xf numFmtId="0" fontId="24" fillId="0" borderId="46" xfId="46" applyFont="1" applyBorder="1" applyAlignment="1">
      <alignment horizontal="center" vertical="center"/>
      <protection/>
    </xf>
    <xf numFmtId="172" fontId="25" fillId="0" borderId="44" xfId="46" applyNumberFormat="1" applyFont="1" applyBorder="1" applyAlignment="1">
      <alignment horizontal="center" vertical="center"/>
      <protection/>
    </xf>
    <xf numFmtId="172" fontId="25" fillId="0" borderId="45" xfId="46" applyNumberFormat="1" applyFont="1" applyBorder="1" applyAlignment="1">
      <alignment horizontal="center" vertical="center"/>
      <protection/>
    </xf>
    <xf numFmtId="1" fontId="27" fillId="0" borderId="47" xfId="46" applyNumberFormat="1" applyFont="1" applyBorder="1" applyAlignment="1">
      <alignment horizontal="center" vertical="center"/>
      <protection/>
    </xf>
    <xf numFmtId="1" fontId="27" fillId="0" borderId="45" xfId="46" applyNumberFormat="1" applyFont="1" applyBorder="1" applyAlignment="1">
      <alignment horizontal="center" vertical="center"/>
      <protection/>
    </xf>
    <xf numFmtId="1" fontId="28" fillId="0" borderId="46" xfId="46" applyNumberFormat="1" applyFont="1" applyBorder="1" applyAlignment="1">
      <alignment horizontal="center" vertical="center"/>
      <protection/>
    </xf>
    <xf numFmtId="0" fontId="24" fillId="7" borderId="46" xfId="46" applyFont="1" applyFill="1" applyBorder="1" applyAlignment="1">
      <alignment horizontal="center" vertical="center"/>
      <protection/>
    </xf>
    <xf numFmtId="172" fontId="25" fillId="7" borderId="44" xfId="46" applyNumberFormat="1" applyFont="1" applyFill="1" applyBorder="1" applyAlignment="1">
      <alignment horizontal="center" vertical="center"/>
      <protection/>
    </xf>
    <xf numFmtId="172" fontId="25" fillId="7" borderId="45" xfId="46" applyNumberFormat="1" applyFont="1" applyFill="1" applyBorder="1" applyAlignment="1">
      <alignment horizontal="center" vertical="center"/>
      <protection/>
    </xf>
    <xf numFmtId="1" fontId="27" fillId="7" borderId="47" xfId="46" applyNumberFormat="1" applyFont="1" applyFill="1" applyBorder="1" applyAlignment="1">
      <alignment horizontal="center" vertical="center"/>
      <protection/>
    </xf>
    <xf numFmtId="1" fontId="27" fillId="7" borderId="45" xfId="46" applyNumberFormat="1" applyFont="1" applyFill="1" applyBorder="1" applyAlignment="1">
      <alignment horizontal="center" vertical="center"/>
      <protection/>
    </xf>
    <xf numFmtId="1" fontId="28" fillId="7" borderId="46" xfId="46" applyNumberFormat="1" applyFont="1" applyFill="1" applyBorder="1" applyAlignment="1">
      <alignment horizontal="center" vertical="center"/>
      <protection/>
    </xf>
    <xf numFmtId="0" fontId="24" fillId="7" borderId="50" xfId="46" applyFont="1" applyFill="1" applyBorder="1" applyAlignment="1">
      <alignment horizontal="center" vertical="center"/>
      <protection/>
    </xf>
    <xf numFmtId="172" fontId="25" fillId="7" borderId="48" xfId="46" applyNumberFormat="1" applyFont="1" applyFill="1" applyBorder="1" applyAlignment="1">
      <alignment horizontal="center" vertical="center"/>
      <protection/>
    </xf>
    <xf numFmtId="172" fontId="25" fillId="7" borderId="49" xfId="46" applyNumberFormat="1" applyFont="1" applyFill="1" applyBorder="1" applyAlignment="1">
      <alignment horizontal="center" vertical="center"/>
      <protection/>
    </xf>
    <xf numFmtId="1" fontId="27" fillId="7" borderId="51" xfId="46" applyNumberFormat="1" applyFont="1" applyFill="1" applyBorder="1" applyAlignment="1">
      <alignment horizontal="center" vertical="center"/>
      <protection/>
    </xf>
    <xf numFmtId="1" fontId="27" fillId="7" borderId="49" xfId="46" applyNumberFormat="1" applyFont="1" applyFill="1" applyBorder="1" applyAlignment="1">
      <alignment horizontal="center" vertical="center"/>
      <protection/>
    </xf>
    <xf numFmtId="1" fontId="28" fillId="7" borderId="50" xfId="46" applyNumberFormat="1" applyFont="1" applyFill="1" applyBorder="1" applyAlignment="1">
      <alignment horizontal="center" vertical="center"/>
      <protection/>
    </xf>
    <xf numFmtId="0" fontId="17" fillId="0" borderId="0" xfId="46" applyFont="1" applyAlignment="1">
      <alignment horizontal="center"/>
      <protection/>
    </xf>
    <xf numFmtId="0" fontId="22" fillId="0" borderId="37" xfId="46" applyFont="1" applyBorder="1" applyAlignment="1">
      <alignment horizontal="center" vertical="center" wrapText="1"/>
      <protection/>
    </xf>
    <xf numFmtId="0" fontId="22" fillId="0" borderId="44" xfId="46" applyFont="1" applyBorder="1" applyAlignment="1">
      <alignment horizontal="center" vertical="center" wrapText="1"/>
      <protection/>
    </xf>
    <xf numFmtId="0" fontId="22" fillId="7" borderId="44" xfId="46" applyFont="1" applyFill="1" applyBorder="1" applyAlignment="1">
      <alignment horizontal="center" vertical="center" wrapText="1"/>
      <protection/>
    </xf>
    <xf numFmtId="0" fontId="22" fillId="7" borderId="48" xfId="46" applyFont="1" applyFill="1" applyBorder="1" applyAlignment="1">
      <alignment horizontal="center" vertical="center" wrapText="1"/>
      <protection/>
    </xf>
    <xf numFmtId="1" fontId="26" fillId="0" borderId="41" xfId="46" applyNumberFormat="1" applyFont="1" applyBorder="1" applyAlignment="1">
      <alignment horizontal="center" vertical="center"/>
      <protection/>
    </xf>
    <xf numFmtId="1" fontId="26" fillId="0" borderId="45" xfId="46" applyNumberFormat="1" applyFont="1" applyBorder="1" applyAlignment="1">
      <alignment horizontal="center" vertical="center"/>
      <protection/>
    </xf>
    <xf numFmtId="1" fontId="26" fillId="7" borderId="45" xfId="46" applyNumberFormat="1" applyFont="1" applyFill="1" applyBorder="1" applyAlignment="1">
      <alignment horizontal="center" vertical="center"/>
      <protection/>
    </xf>
    <xf numFmtId="1" fontId="26" fillId="7" borderId="49" xfId="46" applyNumberFormat="1" applyFont="1" applyFill="1" applyBorder="1" applyAlignment="1">
      <alignment horizontal="center" vertical="center"/>
      <protection/>
    </xf>
    <xf numFmtId="0" fontId="30" fillId="0" borderId="10" xfId="46" applyFont="1" applyBorder="1" applyAlignment="1">
      <alignment horizontal="center"/>
      <protection/>
    </xf>
    <xf numFmtId="0" fontId="31" fillId="0" borderId="0" xfId="46" applyFont="1" applyAlignment="1">
      <alignment horizontal="center" vertical="center"/>
      <protection/>
    </xf>
    <xf numFmtId="0" fontId="52" fillId="0" borderId="38" xfId="46" applyFont="1" applyBorder="1" applyAlignment="1">
      <alignment horizontal="center" vertical="center" wrapText="1"/>
      <protection/>
    </xf>
    <xf numFmtId="0" fontId="52" fillId="0" borderId="45" xfId="46" applyFont="1" applyBorder="1" applyAlignment="1">
      <alignment horizontal="center" vertical="center" wrapText="1"/>
      <protection/>
    </xf>
    <xf numFmtId="0" fontId="52" fillId="7" borderId="45" xfId="46" applyFont="1" applyFill="1" applyBorder="1" applyAlignment="1">
      <alignment horizontal="center" vertical="center" wrapText="1"/>
      <protection/>
    </xf>
    <xf numFmtId="0" fontId="52" fillId="7" borderId="49" xfId="46" applyFont="1" applyFill="1" applyBorder="1" applyAlignment="1">
      <alignment horizontal="center" vertical="center" wrapText="1"/>
      <protection/>
    </xf>
    <xf numFmtId="0" fontId="53" fillId="0" borderId="0" xfId="46" applyFont="1" applyAlignment="1">
      <alignment horizontal="center" vertical="center"/>
      <protection/>
    </xf>
    <xf numFmtId="0" fontId="2" fillId="0" borderId="0" xfId="47">
      <alignment/>
      <protection/>
    </xf>
    <xf numFmtId="0" fontId="15" fillId="0" borderId="0" xfId="47" applyFont="1" applyAlignment="1">
      <alignment horizontal="center"/>
      <protection/>
    </xf>
    <xf numFmtId="0" fontId="16" fillId="0" borderId="0" xfId="47" applyFont="1">
      <alignment/>
      <protection/>
    </xf>
    <xf numFmtId="0" fontId="9" fillId="0" borderId="0" xfId="47" applyFont="1">
      <alignment/>
      <protection/>
    </xf>
    <xf numFmtId="0" fontId="17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2" fillId="0" borderId="24" xfId="47" applyBorder="1">
      <alignment/>
      <protection/>
    </xf>
    <xf numFmtId="0" fontId="9" fillId="0" borderId="36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8" fillId="0" borderId="36" xfId="47" applyFont="1" applyBorder="1" applyAlignment="1">
      <alignment horizontal="center"/>
      <protection/>
    </xf>
    <xf numFmtId="0" fontId="24" fillId="0" borderId="39" xfId="47" applyFont="1" applyBorder="1" applyAlignment="1">
      <alignment horizontal="center" vertical="center"/>
      <protection/>
    </xf>
    <xf numFmtId="172" fontId="25" fillId="0" borderId="40" xfId="47" applyNumberFormat="1" applyFont="1" applyBorder="1" applyAlignment="1">
      <alignment horizontal="center" vertical="center"/>
      <protection/>
    </xf>
    <xf numFmtId="172" fontId="25" fillId="0" borderId="41" xfId="47" applyNumberFormat="1" applyFont="1" applyBorder="1" applyAlignment="1">
      <alignment horizontal="center" vertical="center"/>
      <protection/>
    </xf>
    <xf numFmtId="1" fontId="27" fillId="0" borderId="42" xfId="47" applyNumberFormat="1" applyFont="1" applyBorder="1" applyAlignment="1">
      <alignment horizontal="center" vertical="center"/>
      <protection/>
    </xf>
    <xf numFmtId="1" fontId="27" fillId="0" borderId="41" xfId="47" applyNumberFormat="1" applyFont="1" applyBorder="1" applyAlignment="1">
      <alignment horizontal="center" vertical="center"/>
      <protection/>
    </xf>
    <xf numFmtId="1" fontId="28" fillId="0" borderId="43" xfId="47" applyNumberFormat="1" applyFont="1" applyBorder="1" applyAlignment="1">
      <alignment horizontal="center" vertical="center"/>
      <protection/>
    </xf>
    <xf numFmtId="172" fontId="9" fillId="0" borderId="0" xfId="47" applyNumberFormat="1" applyFont="1" applyAlignment="1">
      <alignment horizontal="center" vertical="center"/>
      <protection/>
    </xf>
    <xf numFmtId="0" fontId="24" fillId="0" borderId="46" xfId="47" applyFont="1" applyBorder="1" applyAlignment="1">
      <alignment horizontal="center" vertical="center"/>
      <protection/>
    </xf>
    <xf numFmtId="172" fontId="25" fillId="0" borderId="44" xfId="47" applyNumberFormat="1" applyFont="1" applyBorder="1" applyAlignment="1">
      <alignment horizontal="center" vertical="center"/>
      <protection/>
    </xf>
    <xf numFmtId="172" fontId="25" fillId="0" borderId="45" xfId="47" applyNumberFormat="1" applyFont="1" applyBorder="1" applyAlignment="1">
      <alignment horizontal="center" vertical="center"/>
      <protection/>
    </xf>
    <xf numFmtId="1" fontId="27" fillId="0" borderId="47" xfId="47" applyNumberFormat="1" applyFont="1" applyBorder="1" applyAlignment="1">
      <alignment horizontal="center" vertical="center"/>
      <protection/>
    </xf>
    <xf numFmtId="1" fontId="27" fillId="0" borderId="45" xfId="47" applyNumberFormat="1" applyFont="1" applyBorder="1" applyAlignment="1">
      <alignment horizontal="center" vertical="center"/>
      <protection/>
    </xf>
    <xf numFmtId="1" fontId="28" fillId="0" borderId="46" xfId="47" applyNumberFormat="1" applyFont="1" applyBorder="1" applyAlignment="1">
      <alignment horizontal="center" vertical="center"/>
      <protection/>
    </xf>
    <xf numFmtId="0" fontId="24" fillId="7" borderId="46" xfId="47" applyFont="1" applyFill="1" applyBorder="1" applyAlignment="1">
      <alignment horizontal="center" vertical="center"/>
      <protection/>
    </xf>
    <xf numFmtId="172" fontId="25" fillId="7" borderId="44" xfId="47" applyNumberFormat="1" applyFont="1" applyFill="1" applyBorder="1" applyAlignment="1">
      <alignment horizontal="center" vertical="center"/>
      <protection/>
    </xf>
    <xf numFmtId="172" fontId="25" fillId="7" borderId="45" xfId="47" applyNumberFormat="1" applyFont="1" applyFill="1" applyBorder="1" applyAlignment="1">
      <alignment horizontal="center" vertical="center"/>
      <protection/>
    </xf>
    <xf numFmtId="1" fontId="27" fillId="7" borderId="47" xfId="47" applyNumberFormat="1" applyFont="1" applyFill="1" applyBorder="1" applyAlignment="1">
      <alignment horizontal="center" vertical="center"/>
      <protection/>
    </xf>
    <xf numFmtId="1" fontId="27" fillId="7" borderId="45" xfId="47" applyNumberFormat="1" applyFont="1" applyFill="1" applyBorder="1" applyAlignment="1">
      <alignment horizontal="center" vertical="center"/>
      <protection/>
    </xf>
    <xf numFmtId="1" fontId="28" fillId="7" borderId="46" xfId="47" applyNumberFormat="1" applyFont="1" applyFill="1" applyBorder="1" applyAlignment="1">
      <alignment horizontal="center" vertical="center"/>
      <protection/>
    </xf>
    <xf numFmtId="0" fontId="24" fillId="7" borderId="50" xfId="47" applyFont="1" applyFill="1" applyBorder="1" applyAlignment="1">
      <alignment horizontal="center" vertical="center"/>
      <protection/>
    </xf>
    <xf numFmtId="172" fontId="25" fillId="7" borderId="48" xfId="47" applyNumberFormat="1" applyFont="1" applyFill="1" applyBorder="1" applyAlignment="1">
      <alignment horizontal="center" vertical="center"/>
      <protection/>
    </xf>
    <xf numFmtId="172" fontId="25" fillId="7" borderId="49" xfId="47" applyNumberFormat="1" applyFont="1" applyFill="1" applyBorder="1" applyAlignment="1">
      <alignment horizontal="center" vertical="center"/>
      <protection/>
    </xf>
    <xf numFmtId="1" fontId="27" fillId="7" borderId="51" xfId="47" applyNumberFormat="1" applyFont="1" applyFill="1" applyBorder="1" applyAlignment="1">
      <alignment horizontal="center" vertical="center"/>
      <protection/>
    </xf>
    <xf numFmtId="1" fontId="27" fillId="7" borderId="49" xfId="47" applyNumberFormat="1" applyFont="1" applyFill="1" applyBorder="1" applyAlignment="1">
      <alignment horizontal="center" vertical="center"/>
      <protection/>
    </xf>
    <xf numFmtId="1" fontId="28" fillId="7" borderId="50" xfId="47" applyNumberFormat="1" applyFont="1" applyFill="1" applyBorder="1" applyAlignment="1">
      <alignment horizontal="center" vertical="center"/>
      <protection/>
    </xf>
    <xf numFmtId="0" fontId="22" fillId="0" borderId="37" xfId="47" applyFont="1" applyBorder="1" applyAlignment="1">
      <alignment horizontal="center" vertical="center" wrapText="1"/>
      <protection/>
    </xf>
    <xf numFmtId="0" fontId="22" fillId="0" borderId="44" xfId="47" applyFont="1" applyBorder="1" applyAlignment="1">
      <alignment horizontal="center" vertical="center" wrapText="1"/>
      <protection/>
    </xf>
    <xf numFmtId="0" fontId="22" fillId="7" borderId="44" xfId="47" applyFont="1" applyFill="1" applyBorder="1" applyAlignment="1">
      <alignment horizontal="center" vertical="center" wrapText="1"/>
      <protection/>
    </xf>
    <xf numFmtId="0" fontId="22" fillId="7" borderId="48" xfId="47" applyFont="1" applyFill="1" applyBorder="1" applyAlignment="1">
      <alignment horizontal="center" vertical="center" wrapText="1"/>
      <protection/>
    </xf>
    <xf numFmtId="0" fontId="17" fillId="0" borderId="0" xfId="47" applyFont="1">
      <alignment/>
      <protection/>
    </xf>
    <xf numFmtId="1" fontId="26" fillId="0" borderId="41" xfId="47" applyNumberFormat="1" applyFont="1" applyBorder="1" applyAlignment="1">
      <alignment horizontal="center" vertical="center"/>
      <protection/>
    </xf>
    <xf numFmtId="1" fontId="26" fillId="0" borderId="45" xfId="47" applyNumberFormat="1" applyFont="1" applyBorder="1" applyAlignment="1">
      <alignment horizontal="center" vertical="center"/>
      <protection/>
    </xf>
    <xf numFmtId="1" fontId="26" fillId="7" borderId="45" xfId="47" applyNumberFormat="1" applyFont="1" applyFill="1" applyBorder="1" applyAlignment="1">
      <alignment horizontal="center" vertical="center"/>
      <protection/>
    </xf>
    <xf numFmtId="1" fontId="26" fillId="7" borderId="49" xfId="47" applyNumberFormat="1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center" vertical="center"/>
      <protection/>
    </xf>
    <xf numFmtId="0" fontId="51" fillId="0" borderId="0" xfId="47" applyFont="1">
      <alignment/>
      <protection/>
    </xf>
    <xf numFmtId="0" fontId="4" fillId="0" borderId="10" xfId="47" applyFont="1" applyBorder="1" applyAlignment="1">
      <alignment horizontal="center"/>
      <protection/>
    </xf>
    <xf numFmtId="0" fontId="52" fillId="0" borderId="38" xfId="47" applyFont="1" applyBorder="1" applyAlignment="1">
      <alignment horizontal="center" vertical="center" wrapText="1"/>
      <protection/>
    </xf>
    <xf numFmtId="0" fontId="52" fillId="0" borderId="45" xfId="47" applyFont="1" applyBorder="1" applyAlignment="1">
      <alignment horizontal="center" vertical="center" wrapText="1"/>
      <protection/>
    </xf>
    <xf numFmtId="0" fontId="52" fillId="7" borderId="45" xfId="47" applyFont="1" applyFill="1" applyBorder="1" applyAlignment="1">
      <alignment horizontal="center" vertical="center" wrapText="1"/>
      <protection/>
    </xf>
    <xf numFmtId="0" fontId="52" fillId="7" borderId="49" xfId="47" applyFont="1" applyFill="1" applyBorder="1" applyAlignment="1">
      <alignment horizontal="center" vertical="center" wrapText="1"/>
      <protection/>
    </xf>
    <xf numFmtId="0" fontId="53" fillId="0" borderId="0" xfId="47" applyFont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6" xfId="48" applyFont="1" applyBorder="1" applyAlignment="1">
      <alignment horizont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1" fillId="0" borderId="0" xfId="48" applyFont="1" applyFill="1" applyAlignment="1">
      <alignment horizontal="center" wrapText="1"/>
      <protection/>
    </xf>
    <xf numFmtId="0" fontId="2" fillId="0" borderId="0" xfId="48" applyFont="1" applyFill="1" applyAlignment="1">
      <alignment horizontal="center"/>
      <protection/>
    </xf>
    <xf numFmtId="0" fontId="5" fillId="0" borderId="11" xfId="48" applyFont="1" applyBorder="1" applyAlignment="1">
      <alignment horizontal="center" vertical="center"/>
      <protection/>
    </xf>
    <xf numFmtId="0" fontId="5" fillId="0" borderId="52" xfId="48" applyFont="1" applyBorder="1" applyAlignment="1">
      <alignment horizontal="center" vertical="center"/>
      <protection/>
    </xf>
    <xf numFmtId="0" fontId="5" fillId="0" borderId="53" xfId="48" applyFont="1" applyBorder="1" applyAlignment="1">
      <alignment horizontal="center" vertical="center"/>
      <protection/>
    </xf>
    <xf numFmtId="0" fontId="8" fillId="0" borderId="36" xfId="48" applyFont="1" applyBorder="1" applyAlignment="1">
      <alignment horizontal="center" vertical="center"/>
      <protection/>
    </xf>
    <xf numFmtId="0" fontId="6" fillId="0" borderId="54" xfId="48" applyFont="1" applyBorder="1" applyAlignment="1">
      <alignment horizontal="left"/>
      <protection/>
    </xf>
    <xf numFmtId="0" fontId="6" fillId="0" borderId="55" xfId="48" applyFont="1" applyBorder="1" applyAlignment="1">
      <alignment horizontal="center"/>
      <protection/>
    </xf>
    <xf numFmtId="0" fontId="6" fillId="0" borderId="56" xfId="48" applyFont="1" applyBorder="1" applyAlignment="1">
      <alignment horizontal="center"/>
      <protection/>
    </xf>
    <xf numFmtId="0" fontId="6" fillId="0" borderId="57" xfId="48" applyFont="1" applyBorder="1" applyAlignment="1">
      <alignment horizontal="center"/>
      <protection/>
    </xf>
    <xf numFmtId="0" fontId="6" fillId="0" borderId="58" xfId="48" applyFont="1" applyBorder="1" applyAlignment="1">
      <alignment horizontal="center"/>
      <protection/>
    </xf>
    <xf numFmtId="0" fontId="6" fillId="0" borderId="59" xfId="48" applyFont="1" applyBorder="1" applyAlignment="1">
      <alignment horizontal="center"/>
      <protection/>
    </xf>
    <xf numFmtId="0" fontId="4" fillId="0" borderId="60" xfId="48" applyFont="1" applyBorder="1" applyAlignment="1">
      <alignment horizontal="center"/>
      <protection/>
    </xf>
    <xf numFmtId="0" fontId="6" fillId="0" borderId="54" xfId="48" applyFont="1" applyBorder="1">
      <alignment/>
      <protection/>
    </xf>
    <xf numFmtId="0" fontId="6" fillId="0" borderId="61" xfId="48" applyFont="1" applyBorder="1" applyAlignment="1">
      <alignment horizontal="left"/>
      <protection/>
    </xf>
    <xf numFmtId="0" fontId="6" fillId="0" borderId="62" xfId="48" applyFont="1" applyBorder="1" applyAlignment="1">
      <alignment horizontal="center"/>
      <protection/>
    </xf>
    <xf numFmtId="0" fontId="5" fillId="0" borderId="63" xfId="48" applyFont="1" applyBorder="1" applyAlignment="1">
      <alignment horizontal="center" vertical="center"/>
      <protection/>
    </xf>
    <xf numFmtId="0" fontId="5" fillId="0" borderId="64" xfId="48" applyFont="1" applyBorder="1" applyAlignment="1">
      <alignment horizontal="center" vertical="center"/>
      <protection/>
    </xf>
    <xf numFmtId="0" fontId="8" fillId="0" borderId="14" xfId="48" applyFont="1" applyBorder="1" applyAlignment="1">
      <alignment horizontal="center" vertical="center"/>
      <protection/>
    </xf>
    <xf numFmtId="0" fontId="6" fillId="0" borderId="56" xfId="48" applyFont="1" applyBorder="1" applyAlignment="1">
      <alignment horizontal="left"/>
      <protection/>
    </xf>
    <xf numFmtId="0" fontId="6" fillId="0" borderId="65" xfId="48" applyFont="1" applyBorder="1" applyAlignment="1">
      <alignment horizontal="center"/>
      <protection/>
    </xf>
    <xf numFmtId="0" fontId="6" fillId="0" borderId="66" xfId="48" applyFont="1" applyBorder="1" applyAlignment="1">
      <alignment horizontal="center"/>
      <protection/>
    </xf>
    <xf numFmtId="0" fontId="4" fillId="0" borderId="67" xfId="48" applyFont="1" applyBorder="1" applyAlignment="1">
      <alignment horizontal="center"/>
      <protection/>
    </xf>
    <xf numFmtId="0" fontId="6" fillId="0" borderId="56" xfId="48" applyFont="1" applyBorder="1">
      <alignment/>
      <protection/>
    </xf>
    <xf numFmtId="0" fontId="6" fillId="0" borderId="68" xfId="48" applyFont="1" applyBorder="1" applyAlignment="1">
      <alignment horizontal="left"/>
      <protection/>
    </xf>
    <xf numFmtId="0" fontId="6" fillId="0" borderId="69" xfId="48" applyFont="1" applyBorder="1" applyAlignment="1">
      <alignment horizontal="center"/>
      <protection/>
    </xf>
    <xf numFmtId="0" fontId="6" fillId="0" borderId="70" xfId="48" applyFont="1" applyBorder="1" applyAlignment="1">
      <alignment horizontal="center"/>
      <protection/>
    </xf>
    <xf numFmtId="0" fontId="4" fillId="0" borderId="71" xfId="48" applyFont="1" applyBorder="1" applyAlignment="1">
      <alignment horizontal="center"/>
      <protection/>
    </xf>
    <xf numFmtId="0" fontId="6" fillId="0" borderId="61" xfId="48" applyFont="1" applyBorder="1">
      <alignment/>
      <protection/>
    </xf>
    <xf numFmtId="0" fontId="6" fillId="0" borderId="68" xfId="48" applyFont="1" applyBorder="1">
      <alignment/>
      <protection/>
    </xf>
    <xf numFmtId="0" fontId="6" fillId="0" borderId="72" xfId="48" applyFont="1" applyBorder="1" applyAlignment="1">
      <alignment horizontal="left"/>
      <protection/>
    </xf>
    <xf numFmtId="0" fontId="6" fillId="0" borderId="73" xfId="48" applyFont="1" applyBorder="1" applyAlignment="1">
      <alignment horizontal="center"/>
      <protection/>
    </xf>
    <xf numFmtId="0" fontId="6" fillId="0" borderId="74" xfId="48" applyFont="1" applyBorder="1" applyAlignment="1">
      <alignment horizontal="center"/>
      <protection/>
    </xf>
    <xf numFmtId="0" fontId="6" fillId="0" borderId="75" xfId="48" applyFont="1" applyBorder="1" applyAlignment="1">
      <alignment horizontal="center"/>
      <protection/>
    </xf>
    <xf numFmtId="0" fontId="6" fillId="0" borderId="76" xfId="48" applyFont="1" applyBorder="1" applyAlignment="1">
      <alignment horizontal="center"/>
      <protection/>
    </xf>
    <xf numFmtId="0" fontId="6" fillId="0" borderId="77" xfId="48" applyFont="1" applyBorder="1" applyAlignment="1">
      <alignment horizontal="center"/>
      <protection/>
    </xf>
    <xf numFmtId="0" fontId="4" fillId="0" borderId="78" xfId="48" applyFont="1" applyBorder="1" applyAlignment="1">
      <alignment horizontal="center"/>
      <protection/>
    </xf>
    <xf numFmtId="0" fontId="2" fillId="0" borderId="0" xfId="49">
      <alignment/>
      <protection/>
    </xf>
    <xf numFmtId="0" fontId="1" fillId="0" borderId="0" xfId="49" applyFont="1">
      <alignment/>
      <protection/>
    </xf>
    <xf numFmtId="0" fontId="6" fillId="0" borderId="0" xfId="49" applyFont="1" applyBorder="1" applyAlignment="1">
      <alignment horizontal="left"/>
      <protection/>
    </xf>
    <xf numFmtId="0" fontId="6" fillId="0" borderId="21" xfId="49" applyFont="1" applyBorder="1" applyAlignment="1">
      <alignment horizontal="left"/>
      <protection/>
    </xf>
    <xf numFmtId="0" fontId="6" fillId="0" borderId="15" xfId="49" applyFont="1" applyBorder="1" applyAlignment="1">
      <alignment horizontal="left"/>
      <protection/>
    </xf>
    <xf numFmtId="0" fontId="6" fillId="0" borderId="16" xfId="49" applyFont="1" applyBorder="1" applyAlignment="1">
      <alignment horizontal="center"/>
      <protection/>
    </xf>
    <xf numFmtId="0" fontId="6" fillId="0" borderId="17" xfId="49" applyFont="1" applyBorder="1" applyAlignment="1">
      <alignment horizontal="center"/>
      <protection/>
    </xf>
    <xf numFmtId="0" fontId="6" fillId="0" borderId="19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5" fillId="0" borderId="12" xfId="49" applyFont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6" fillId="0" borderId="15" xfId="49" applyFont="1" applyBorder="1">
      <alignment/>
      <protection/>
    </xf>
    <xf numFmtId="0" fontId="6" fillId="0" borderId="0" xfId="49" applyFont="1">
      <alignment/>
      <protection/>
    </xf>
    <xf numFmtId="0" fontId="13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49" fontId="13" fillId="0" borderId="0" xfId="49" applyNumberFormat="1" applyFont="1" applyAlignment="1">
      <alignment horizontal="left"/>
      <protection/>
    </xf>
    <xf numFmtId="0" fontId="6" fillId="0" borderId="20" xfId="49" applyFont="1" applyBorder="1" applyAlignment="1">
      <alignment horizontal="left"/>
      <protection/>
    </xf>
    <xf numFmtId="0" fontId="6" fillId="0" borderId="22" xfId="49" applyFont="1" applyBorder="1" applyAlignment="1">
      <alignment horizontal="center"/>
      <protection/>
    </xf>
    <xf numFmtId="0" fontId="6" fillId="0" borderId="23" xfId="49" applyFont="1" applyBorder="1" applyAlignment="1">
      <alignment horizontal="center"/>
      <protection/>
    </xf>
    <xf numFmtId="0" fontId="6" fillId="0" borderId="24" xfId="49" applyFont="1" applyBorder="1" applyAlignment="1">
      <alignment horizontal="center"/>
      <protection/>
    </xf>
    <xf numFmtId="49" fontId="54" fillId="24" borderId="0" xfId="51" applyNumberFormat="1" applyFont="1" applyFill="1">
      <alignment/>
      <protection/>
    </xf>
    <xf numFmtId="0" fontId="5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1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1" fillId="0" borderId="0" xfId="57" applyFont="1" applyFill="1" applyAlignment="1">
      <alignment horizontal="center" wrapText="1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Alignment="1">
      <alignment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1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/>
      <protection/>
    </xf>
    <xf numFmtId="0" fontId="1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Alignment="1">
      <alignment/>
      <protection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49" applyFont="1" applyFill="1" applyAlignment="1">
      <alignment horizontal="center" wrapText="1"/>
      <protection/>
    </xf>
    <xf numFmtId="0" fontId="2" fillId="0" borderId="0" xfId="49" applyFont="1" applyFill="1" applyAlignment="1">
      <alignment horizontal="center"/>
      <protection/>
    </xf>
    <xf numFmtId="0" fontId="1" fillId="0" borderId="0" xfId="48" applyFont="1" applyFill="1" applyAlignment="1">
      <alignment horizontal="center" wrapText="1"/>
      <protection/>
    </xf>
    <xf numFmtId="0" fontId="2" fillId="0" borderId="0" xfId="48" applyFont="1" applyFill="1" applyAlignment="1">
      <alignment horizontal="center"/>
      <protection/>
    </xf>
    <xf numFmtId="0" fontId="2" fillId="0" borderId="0" xfId="48" applyAlignment="1">
      <alignment/>
      <protection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avadno 10" xfId="44"/>
    <cellStyle name="Navadno 11" xfId="45"/>
    <cellStyle name="Navadno 12" xfId="46"/>
    <cellStyle name="Navadno 13" xfId="47"/>
    <cellStyle name="Navadno 14" xfId="48"/>
    <cellStyle name="Navadno 15" xfId="49"/>
    <cellStyle name="Navadno 2" xfId="50"/>
    <cellStyle name="Navadno 3" xfId="51"/>
    <cellStyle name="Navadno 4" xfId="52"/>
    <cellStyle name="Navadno 5" xfId="53"/>
    <cellStyle name="Navadno 6" xfId="54"/>
    <cellStyle name="Navadno 7" xfId="55"/>
    <cellStyle name="Navadno 8" xfId="56"/>
    <cellStyle name="Navadno 9" xfId="57"/>
    <cellStyle name="Nevtralno" xfId="58"/>
    <cellStyle name="Opomba" xfId="59"/>
    <cellStyle name="Opozorilo" xfId="60"/>
    <cellStyle name="Percent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Vnos" xfId="73"/>
    <cellStyle name="Vsot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="65" zoomScaleNormal="65" zoomScalePageLayoutView="0" workbookViewId="0" topLeftCell="A16">
      <selection activeCell="F51" sqref="F51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24.28125" style="0" customWidth="1"/>
    <col min="4" max="6" width="6.140625" style="0" bestFit="1" customWidth="1"/>
    <col min="7" max="7" width="7.421875" style="0" customWidth="1"/>
    <col min="11" max="11" width="7.421875" style="0" customWidth="1"/>
    <col min="12" max="12" width="24.4218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222"/>
      <c r="B1" s="222"/>
      <c r="C1" s="553" t="s">
        <v>0</v>
      </c>
      <c r="D1" s="554"/>
      <c r="E1" s="554"/>
      <c r="F1" s="554"/>
      <c r="G1" s="554"/>
      <c r="H1" s="222"/>
      <c r="I1" s="222"/>
      <c r="J1" s="198"/>
      <c r="K1" s="198"/>
      <c r="L1" s="551" t="s">
        <v>54</v>
      </c>
      <c r="M1" s="552"/>
      <c r="N1" s="552"/>
      <c r="O1" s="552"/>
      <c r="P1" s="552"/>
      <c r="Q1" s="552"/>
      <c r="R1" s="552"/>
      <c r="S1" s="198"/>
    </row>
    <row r="2" spans="1:18" ht="24.75">
      <c r="A2" s="222"/>
      <c r="B2" s="222"/>
      <c r="C2" s="223"/>
      <c r="D2" s="222"/>
      <c r="E2" s="222"/>
      <c r="F2" s="222"/>
      <c r="G2" s="222"/>
      <c r="H2" s="222"/>
      <c r="I2" s="222"/>
      <c r="J2" s="21"/>
      <c r="K2" s="22"/>
      <c r="Q2" s="1"/>
      <c r="R2" s="1"/>
    </row>
    <row r="3" spans="1:19" ht="13.5" thickBot="1">
      <c r="A3" s="222"/>
      <c r="B3" s="222"/>
      <c r="C3" s="222"/>
      <c r="D3" s="222"/>
      <c r="E3" s="222"/>
      <c r="F3" s="222"/>
      <c r="G3" s="222"/>
      <c r="H3" s="222"/>
      <c r="I3" s="222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5" thickBot="1">
      <c r="A4" s="222"/>
      <c r="B4" s="231" t="s">
        <v>1</v>
      </c>
      <c r="C4" s="232" t="s">
        <v>219</v>
      </c>
      <c r="D4" s="233" t="s">
        <v>3</v>
      </c>
      <c r="E4" s="234" t="s">
        <v>4</v>
      </c>
      <c r="F4" s="234" t="s">
        <v>5</v>
      </c>
      <c r="G4" s="234" t="s">
        <v>6</v>
      </c>
      <c r="H4" s="235" t="s">
        <v>9</v>
      </c>
      <c r="I4" s="222"/>
      <c r="J4" s="210">
        <v>1</v>
      </c>
      <c r="K4" s="203" t="s">
        <v>55</v>
      </c>
      <c r="L4" s="207" t="s">
        <v>11</v>
      </c>
      <c r="M4" s="198"/>
      <c r="N4" s="198"/>
      <c r="O4" s="198"/>
      <c r="P4" s="198"/>
      <c r="Q4" s="198"/>
      <c r="R4" s="198"/>
      <c r="S4" s="198"/>
    </row>
    <row r="5" spans="1:19" ht="12.75">
      <c r="A5" s="222">
        <v>1</v>
      </c>
      <c r="B5" s="226" t="s">
        <v>26</v>
      </c>
      <c r="C5" s="224" t="s">
        <v>25</v>
      </c>
      <c r="D5" s="227">
        <v>100</v>
      </c>
      <c r="E5" s="228">
        <v>99</v>
      </c>
      <c r="F5" s="228">
        <v>100</v>
      </c>
      <c r="G5" s="228">
        <v>100</v>
      </c>
      <c r="H5" s="230">
        <v>399</v>
      </c>
      <c r="I5" s="239" t="s">
        <v>242</v>
      </c>
      <c r="J5" s="198"/>
      <c r="K5" s="199"/>
      <c r="L5" s="198"/>
      <c r="M5" s="201" t="s">
        <v>3</v>
      </c>
      <c r="N5" s="201" t="s">
        <v>4</v>
      </c>
      <c r="O5" s="201" t="s">
        <v>5</v>
      </c>
      <c r="P5" s="201" t="s">
        <v>6</v>
      </c>
      <c r="Q5" s="215" t="s">
        <v>7</v>
      </c>
      <c r="R5" s="215" t="s">
        <v>8</v>
      </c>
      <c r="S5" s="204" t="s">
        <v>9</v>
      </c>
    </row>
    <row r="6" spans="1:19" ht="12.75">
      <c r="A6" s="222">
        <v>2</v>
      </c>
      <c r="B6" s="226" t="s">
        <v>14</v>
      </c>
      <c r="C6" s="224" t="s">
        <v>15</v>
      </c>
      <c r="D6" s="229">
        <v>97</v>
      </c>
      <c r="E6" s="228">
        <v>97</v>
      </c>
      <c r="F6" s="228">
        <v>98</v>
      </c>
      <c r="G6" s="228">
        <v>98</v>
      </c>
      <c r="H6" s="230">
        <v>390</v>
      </c>
      <c r="I6" s="236"/>
      <c r="J6" s="198"/>
      <c r="K6" s="199">
        <v>1</v>
      </c>
      <c r="L6" s="205" t="s">
        <v>27</v>
      </c>
      <c r="M6" s="208">
        <v>98</v>
      </c>
      <c r="N6" s="208">
        <v>94</v>
      </c>
      <c r="O6" s="208">
        <v>96</v>
      </c>
      <c r="P6" s="208">
        <v>92</v>
      </c>
      <c r="Q6" s="216">
        <v>0</v>
      </c>
      <c r="R6" s="216">
        <v>0</v>
      </c>
      <c r="S6" s="211">
        <v>380</v>
      </c>
    </row>
    <row r="7" spans="1:19" ht="12.75">
      <c r="A7" s="222">
        <v>3</v>
      </c>
      <c r="B7" s="226" t="s">
        <v>28</v>
      </c>
      <c r="C7" s="224" t="s">
        <v>11</v>
      </c>
      <c r="D7" s="229">
        <v>98</v>
      </c>
      <c r="E7" s="228">
        <v>99</v>
      </c>
      <c r="F7" s="228">
        <v>94</v>
      </c>
      <c r="G7" s="228">
        <v>98</v>
      </c>
      <c r="H7" s="230">
        <v>389</v>
      </c>
      <c r="I7" s="236"/>
      <c r="J7" s="198"/>
      <c r="K7" s="199">
        <v>2</v>
      </c>
      <c r="L7" s="205" t="s">
        <v>28</v>
      </c>
      <c r="M7" s="208">
        <v>98</v>
      </c>
      <c r="N7" s="208">
        <v>99</v>
      </c>
      <c r="O7" s="208">
        <v>94</v>
      </c>
      <c r="P7" s="208">
        <v>98</v>
      </c>
      <c r="Q7" s="216">
        <v>0</v>
      </c>
      <c r="R7" s="216">
        <v>0</v>
      </c>
      <c r="S7" s="211">
        <v>389</v>
      </c>
    </row>
    <row r="8" spans="1:19" ht="13.5" thickBot="1">
      <c r="A8" s="222">
        <v>4</v>
      </c>
      <c r="B8" s="237" t="s">
        <v>12</v>
      </c>
      <c r="C8" s="238" t="s">
        <v>13</v>
      </c>
      <c r="D8" s="229">
        <v>98</v>
      </c>
      <c r="E8" s="228">
        <v>96</v>
      </c>
      <c r="F8" s="228">
        <v>97</v>
      </c>
      <c r="G8" s="228">
        <v>97</v>
      </c>
      <c r="H8" s="230">
        <v>388</v>
      </c>
      <c r="I8" s="236"/>
      <c r="J8" s="198"/>
      <c r="K8" s="200">
        <v>3</v>
      </c>
      <c r="L8" s="206" t="s">
        <v>10</v>
      </c>
      <c r="M8" s="209">
        <v>98</v>
      </c>
      <c r="N8" s="209">
        <v>98</v>
      </c>
      <c r="O8" s="209">
        <v>96</v>
      </c>
      <c r="P8" s="209">
        <v>95</v>
      </c>
      <c r="Q8" s="217">
        <v>0</v>
      </c>
      <c r="R8" s="217">
        <v>0</v>
      </c>
      <c r="S8" s="211">
        <v>387</v>
      </c>
    </row>
    <row r="9" spans="1:19" ht="13.5" thickBot="1">
      <c r="A9" s="222">
        <v>5</v>
      </c>
      <c r="B9" s="226" t="s">
        <v>31</v>
      </c>
      <c r="C9" s="224" t="s">
        <v>32</v>
      </c>
      <c r="D9" s="229">
        <v>96</v>
      </c>
      <c r="E9" s="228">
        <v>97</v>
      </c>
      <c r="F9" s="228">
        <v>100</v>
      </c>
      <c r="G9" s="228">
        <v>95</v>
      </c>
      <c r="H9" s="230">
        <v>388</v>
      </c>
      <c r="I9" s="236"/>
      <c r="J9" s="198"/>
      <c r="K9" s="198"/>
      <c r="L9" s="198"/>
      <c r="M9" s="198"/>
      <c r="N9" s="198"/>
      <c r="O9" s="198"/>
      <c r="P9" s="198"/>
      <c r="Q9" s="198"/>
      <c r="R9" s="218"/>
      <c r="S9" s="212">
        <v>1156</v>
      </c>
    </row>
    <row r="10" spans="1:19" ht="13.5" thickTop="1">
      <c r="A10" s="222">
        <v>6</v>
      </c>
      <c r="B10" s="237" t="s">
        <v>235</v>
      </c>
      <c r="C10" s="238" t="s">
        <v>30</v>
      </c>
      <c r="D10" s="229">
        <v>99</v>
      </c>
      <c r="E10" s="228">
        <v>95</v>
      </c>
      <c r="F10" s="228">
        <v>98</v>
      </c>
      <c r="G10" s="228">
        <v>95</v>
      </c>
      <c r="H10" s="230">
        <v>387</v>
      </c>
      <c r="I10" s="236"/>
      <c r="J10" s="198"/>
      <c r="K10" s="198"/>
      <c r="L10" s="198"/>
      <c r="M10" s="198"/>
      <c r="N10" s="198"/>
      <c r="O10" s="198"/>
      <c r="P10" s="198"/>
      <c r="Q10" s="198"/>
      <c r="R10" s="198"/>
      <c r="S10" s="198"/>
    </row>
    <row r="11" spans="1:19" ht="13.5" thickBot="1">
      <c r="A11" s="222">
        <v>7</v>
      </c>
      <c r="B11" s="226" t="s">
        <v>10</v>
      </c>
      <c r="C11" s="224" t="s">
        <v>11</v>
      </c>
      <c r="D11" s="229">
        <v>98</v>
      </c>
      <c r="E11" s="228">
        <v>98</v>
      </c>
      <c r="F11" s="228">
        <v>96</v>
      </c>
      <c r="G11" s="228">
        <v>95</v>
      </c>
      <c r="H11" s="230">
        <v>387</v>
      </c>
      <c r="I11" s="236"/>
      <c r="J11" s="198"/>
      <c r="K11" s="198"/>
      <c r="L11" s="198"/>
      <c r="M11" s="198"/>
      <c r="N11" s="198"/>
      <c r="O11" s="198"/>
      <c r="P11" s="198"/>
      <c r="Q11" s="198"/>
      <c r="R11" s="198"/>
      <c r="S11" s="198"/>
    </row>
    <row r="12" spans="1:19" ht="13.5" thickBot="1">
      <c r="A12" s="222">
        <v>8</v>
      </c>
      <c r="B12" s="237" t="s">
        <v>39</v>
      </c>
      <c r="C12" s="238" t="s">
        <v>36</v>
      </c>
      <c r="D12" s="229">
        <v>95</v>
      </c>
      <c r="E12" s="228">
        <v>97</v>
      </c>
      <c r="F12" s="228">
        <v>98</v>
      </c>
      <c r="G12" s="228">
        <v>96</v>
      </c>
      <c r="H12" s="230">
        <v>386</v>
      </c>
      <c r="I12" s="236"/>
      <c r="J12" s="210">
        <v>2</v>
      </c>
      <c r="K12" s="203" t="s">
        <v>55</v>
      </c>
      <c r="L12" s="207" t="s">
        <v>30</v>
      </c>
      <c r="M12" s="198"/>
      <c r="N12" s="198"/>
      <c r="O12" s="198"/>
      <c r="P12" s="198"/>
      <c r="Q12" s="198"/>
      <c r="R12" s="198"/>
      <c r="S12" s="198"/>
    </row>
    <row r="13" spans="1:19" ht="12.75">
      <c r="A13" s="222">
        <v>9</v>
      </c>
      <c r="B13" s="226" t="s">
        <v>35</v>
      </c>
      <c r="C13" s="224" t="s">
        <v>36</v>
      </c>
      <c r="D13" s="229">
        <v>94</v>
      </c>
      <c r="E13" s="228">
        <v>96</v>
      </c>
      <c r="F13" s="228">
        <v>98</v>
      </c>
      <c r="G13" s="228">
        <v>97</v>
      </c>
      <c r="H13" s="230">
        <v>385</v>
      </c>
      <c r="I13" s="236"/>
      <c r="J13" s="198"/>
      <c r="K13" s="199"/>
      <c r="L13" s="198"/>
      <c r="M13" s="201" t="s">
        <v>3</v>
      </c>
      <c r="N13" s="201" t="s">
        <v>4</v>
      </c>
      <c r="O13" s="201" t="s">
        <v>5</v>
      </c>
      <c r="P13" s="201" t="s">
        <v>6</v>
      </c>
      <c r="Q13" s="215" t="s">
        <v>7</v>
      </c>
      <c r="R13" s="219" t="s">
        <v>8</v>
      </c>
      <c r="S13" s="214" t="s">
        <v>9</v>
      </c>
    </row>
    <row r="14" spans="1:19" ht="12.75">
      <c r="A14" s="222">
        <v>10</v>
      </c>
      <c r="B14" s="226" t="s">
        <v>18</v>
      </c>
      <c r="C14" s="224" t="s">
        <v>19</v>
      </c>
      <c r="D14" s="229">
        <v>96</v>
      </c>
      <c r="E14" s="228">
        <v>94</v>
      </c>
      <c r="F14" s="228">
        <v>100</v>
      </c>
      <c r="G14" s="228">
        <v>95</v>
      </c>
      <c r="H14" s="230">
        <v>385</v>
      </c>
      <c r="I14" s="236"/>
      <c r="J14" s="198"/>
      <c r="K14" s="199">
        <v>1</v>
      </c>
      <c r="L14" s="205" t="s">
        <v>46</v>
      </c>
      <c r="M14" s="208">
        <v>93</v>
      </c>
      <c r="N14" s="208">
        <v>99</v>
      </c>
      <c r="O14" s="208">
        <v>94</v>
      </c>
      <c r="P14" s="208">
        <v>95</v>
      </c>
      <c r="Q14" s="216">
        <v>0</v>
      </c>
      <c r="R14" s="220">
        <v>0</v>
      </c>
      <c r="S14" s="213">
        <v>381</v>
      </c>
    </row>
    <row r="15" spans="1:19" ht="12.75">
      <c r="A15" s="222">
        <v>11</v>
      </c>
      <c r="B15" s="226" t="s">
        <v>52</v>
      </c>
      <c r="C15" s="224" t="s">
        <v>21</v>
      </c>
      <c r="D15" s="229">
        <v>94</v>
      </c>
      <c r="E15" s="228">
        <v>94</v>
      </c>
      <c r="F15" s="228">
        <v>98</v>
      </c>
      <c r="G15" s="228">
        <v>97</v>
      </c>
      <c r="H15" s="230">
        <v>383</v>
      </c>
      <c r="I15" s="236"/>
      <c r="J15" s="198"/>
      <c r="K15" s="199">
        <v>2</v>
      </c>
      <c r="L15" s="205" t="s">
        <v>234</v>
      </c>
      <c r="M15" s="208">
        <v>96</v>
      </c>
      <c r="N15" s="208">
        <v>93</v>
      </c>
      <c r="O15" s="208">
        <v>94</v>
      </c>
      <c r="P15" s="208">
        <v>94</v>
      </c>
      <c r="Q15" s="216">
        <v>0</v>
      </c>
      <c r="R15" s="220">
        <v>0</v>
      </c>
      <c r="S15" s="213">
        <v>377</v>
      </c>
    </row>
    <row r="16" spans="1:19" ht="13.5" thickBot="1">
      <c r="A16" s="222">
        <v>12</v>
      </c>
      <c r="B16" s="226" t="s">
        <v>237</v>
      </c>
      <c r="C16" s="224" t="s">
        <v>44</v>
      </c>
      <c r="D16" s="229">
        <v>94</v>
      </c>
      <c r="E16" s="228">
        <v>97</v>
      </c>
      <c r="F16" s="228">
        <v>95</v>
      </c>
      <c r="G16" s="228">
        <v>95</v>
      </c>
      <c r="H16" s="230">
        <v>381</v>
      </c>
      <c r="I16" s="236"/>
      <c r="J16" s="198"/>
      <c r="K16" s="200">
        <v>3</v>
      </c>
      <c r="L16" s="206" t="s">
        <v>235</v>
      </c>
      <c r="M16" s="209">
        <v>99</v>
      </c>
      <c r="N16" s="209">
        <v>95</v>
      </c>
      <c r="O16" s="209">
        <v>98</v>
      </c>
      <c r="P16" s="209">
        <v>95</v>
      </c>
      <c r="Q16" s="217">
        <v>0</v>
      </c>
      <c r="R16" s="221">
        <v>0</v>
      </c>
      <c r="S16" s="213">
        <v>387</v>
      </c>
    </row>
    <row r="17" spans="1:19" ht="13.5" thickBot="1">
      <c r="A17" s="222">
        <v>13</v>
      </c>
      <c r="B17" s="226" t="s">
        <v>46</v>
      </c>
      <c r="C17" s="224" t="s">
        <v>30</v>
      </c>
      <c r="D17" s="229">
        <v>93</v>
      </c>
      <c r="E17" s="228">
        <v>99</v>
      </c>
      <c r="F17" s="228">
        <v>94</v>
      </c>
      <c r="G17" s="228">
        <v>95</v>
      </c>
      <c r="H17" s="230">
        <v>381</v>
      </c>
      <c r="I17" s="236"/>
      <c r="J17" s="198"/>
      <c r="K17" s="198"/>
      <c r="L17" s="198"/>
      <c r="M17" s="198"/>
      <c r="N17" s="198"/>
      <c r="O17" s="198"/>
      <c r="P17" s="198"/>
      <c r="Q17" s="198"/>
      <c r="R17" s="218"/>
      <c r="S17" s="212">
        <v>1145</v>
      </c>
    </row>
    <row r="18" spans="1:19" ht="13.5" thickTop="1">
      <c r="A18" s="222">
        <v>14</v>
      </c>
      <c r="B18" s="226" t="s">
        <v>16</v>
      </c>
      <c r="C18" s="224" t="s">
        <v>17</v>
      </c>
      <c r="D18" s="229">
        <v>95</v>
      </c>
      <c r="E18" s="228">
        <v>96</v>
      </c>
      <c r="F18" s="228">
        <v>96</v>
      </c>
      <c r="G18" s="228">
        <v>94</v>
      </c>
      <c r="H18" s="230">
        <v>381</v>
      </c>
      <c r="I18" s="236"/>
      <c r="J18" s="198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19" ht="13.5" thickBot="1">
      <c r="A19" s="222">
        <v>15</v>
      </c>
      <c r="B19" s="226" t="s">
        <v>43</v>
      </c>
      <c r="C19" s="224" t="s">
        <v>44</v>
      </c>
      <c r="D19" s="229">
        <v>92</v>
      </c>
      <c r="E19" s="228">
        <v>93</v>
      </c>
      <c r="F19" s="228">
        <v>97</v>
      </c>
      <c r="G19" s="228">
        <v>98</v>
      </c>
      <c r="H19" s="230">
        <v>380</v>
      </c>
      <c r="I19" s="236"/>
      <c r="J19" s="198"/>
      <c r="K19" s="198"/>
      <c r="L19" s="198"/>
      <c r="M19" s="198"/>
      <c r="N19" s="198"/>
      <c r="O19" s="198"/>
      <c r="P19" s="198"/>
      <c r="Q19" s="198"/>
      <c r="R19" s="198"/>
      <c r="S19" s="198"/>
    </row>
    <row r="20" spans="1:19" ht="13.5" thickBot="1">
      <c r="A20" s="222">
        <v>16</v>
      </c>
      <c r="B20" s="226" t="s">
        <v>47</v>
      </c>
      <c r="C20" s="224" t="s">
        <v>48</v>
      </c>
      <c r="D20" s="229">
        <v>94</v>
      </c>
      <c r="E20" s="228">
        <v>93</v>
      </c>
      <c r="F20" s="228">
        <v>96</v>
      </c>
      <c r="G20" s="228">
        <v>97</v>
      </c>
      <c r="H20" s="230">
        <v>380</v>
      </c>
      <c r="I20" s="236"/>
      <c r="J20" s="210">
        <v>3</v>
      </c>
      <c r="K20" s="203" t="s">
        <v>55</v>
      </c>
      <c r="L20" s="207" t="s">
        <v>25</v>
      </c>
      <c r="M20" s="198"/>
      <c r="N20" s="198"/>
      <c r="O20" s="198"/>
      <c r="P20" s="198"/>
      <c r="Q20" s="198"/>
      <c r="R20" s="198"/>
      <c r="S20" s="198"/>
    </row>
    <row r="21" spans="1:19" ht="12.75">
      <c r="A21" s="222">
        <v>17</v>
      </c>
      <c r="B21" s="226" t="s">
        <v>50</v>
      </c>
      <c r="C21" s="224" t="s">
        <v>19</v>
      </c>
      <c r="D21" s="229">
        <v>97</v>
      </c>
      <c r="E21" s="228">
        <v>95</v>
      </c>
      <c r="F21" s="228">
        <v>94</v>
      </c>
      <c r="G21" s="228">
        <v>94</v>
      </c>
      <c r="H21" s="230">
        <v>380</v>
      </c>
      <c r="I21" s="236"/>
      <c r="J21" s="198"/>
      <c r="K21" s="199"/>
      <c r="L21" s="198"/>
      <c r="M21" s="201" t="s">
        <v>3</v>
      </c>
      <c r="N21" s="201" t="s">
        <v>4</v>
      </c>
      <c r="O21" s="201" t="s">
        <v>5</v>
      </c>
      <c r="P21" s="201" t="s">
        <v>6</v>
      </c>
      <c r="Q21" s="215" t="s">
        <v>7</v>
      </c>
      <c r="R21" s="219" t="s">
        <v>8</v>
      </c>
      <c r="S21" s="214" t="s">
        <v>9</v>
      </c>
    </row>
    <row r="22" spans="1:19" ht="12.75">
      <c r="A22" s="222">
        <v>18</v>
      </c>
      <c r="B22" s="226" t="s">
        <v>27</v>
      </c>
      <c r="C22" s="224" t="s">
        <v>11</v>
      </c>
      <c r="D22" s="229">
        <v>98</v>
      </c>
      <c r="E22" s="228">
        <v>94</v>
      </c>
      <c r="F22" s="228">
        <v>96</v>
      </c>
      <c r="G22" s="228">
        <v>92</v>
      </c>
      <c r="H22" s="230">
        <v>380</v>
      </c>
      <c r="I22" s="236"/>
      <c r="J22" s="198"/>
      <c r="K22" s="199">
        <v>1</v>
      </c>
      <c r="L22" s="205" t="s">
        <v>26</v>
      </c>
      <c r="M22" s="208">
        <v>100</v>
      </c>
      <c r="N22" s="208">
        <v>99</v>
      </c>
      <c r="O22" s="208">
        <v>100</v>
      </c>
      <c r="P22" s="208">
        <v>100</v>
      </c>
      <c r="Q22" s="216">
        <v>0</v>
      </c>
      <c r="R22" s="220">
        <v>0</v>
      </c>
      <c r="S22" s="213">
        <v>399</v>
      </c>
    </row>
    <row r="23" spans="1:19" ht="12.75">
      <c r="A23" s="222">
        <v>19</v>
      </c>
      <c r="B23" s="226" t="s">
        <v>238</v>
      </c>
      <c r="C23" s="224" t="s">
        <v>44</v>
      </c>
      <c r="D23" s="229">
        <v>97</v>
      </c>
      <c r="E23" s="228">
        <v>96</v>
      </c>
      <c r="F23" s="228">
        <v>93</v>
      </c>
      <c r="G23" s="228">
        <v>93</v>
      </c>
      <c r="H23" s="230">
        <v>379</v>
      </c>
      <c r="I23" s="236"/>
      <c r="J23" s="198"/>
      <c r="K23" s="199">
        <v>2</v>
      </c>
      <c r="L23" s="205" t="s">
        <v>24</v>
      </c>
      <c r="M23" s="208">
        <v>92</v>
      </c>
      <c r="N23" s="208">
        <v>94</v>
      </c>
      <c r="O23" s="208">
        <v>95</v>
      </c>
      <c r="P23" s="208">
        <v>95</v>
      </c>
      <c r="Q23" s="216">
        <v>0</v>
      </c>
      <c r="R23" s="220">
        <v>0</v>
      </c>
      <c r="S23" s="213">
        <v>376</v>
      </c>
    </row>
    <row r="24" spans="1:19" ht="13.5" thickBot="1">
      <c r="A24" s="222">
        <v>20</v>
      </c>
      <c r="B24" s="226" t="s">
        <v>234</v>
      </c>
      <c r="C24" s="224" t="s">
        <v>30</v>
      </c>
      <c r="D24" s="229">
        <v>96</v>
      </c>
      <c r="E24" s="228">
        <v>93</v>
      </c>
      <c r="F24" s="228">
        <v>94</v>
      </c>
      <c r="G24" s="228">
        <v>94</v>
      </c>
      <c r="H24" s="230">
        <v>377</v>
      </c>
      <c r="I24" s="236"/>
      <c r="J24" s="198"/>
      <c r="K24" s="200">
        <v>3</v>
      </c>
      <c r="L24" s="206" t="s">
        <v>236</v>
      </c>
      <c r="M24" s="209">
        <v>90</v>
      </c>
      <c r="N24" s="209">
        <v>93</v>
      </c>
      <c r="O24" s="209">
        <v>94</v>
      </c>
      <c r="P24" s="209">
        <v>92</v>
      </c>
      <c r="Q24" s="217">
        <v>0</v>
      </c>
      <c r="R24" s="221">
        <v>0</v>
      </c>
      <c r="S24" s="213">
        <v>369</v>
      </c>
    </row>
    <row r="25" spans="1:19" ht="13.5" thickBot="1">
      <c r="A25" s="222">
        <v>21</v>
      </c>
      <c r="B25" s="226" t="s">
        <v>24</v>
      </c>
      <c r="C25" s="224" t="s">
        <v>25</v>
      </c>
      <c r="D25" s="229">
        <v>92</v>
      </c>
      <c r="E25" s="228">
        <v>94</v>
      </c>
      <c r="F25" s="228">
        <v>95</v>
      </c>
      <c r="G25" s="228">
        <v>95</v>
      </c>
      <c r="H25" s="230">
        <v>376</v>
      </c>
      <c r="I25" s="236"/>
      <c r="J25" s="198"/>
      <c r="K25" s="198"/>
      <c r="L25" s="198"/>
      <c r="M25" s="198"/>
      <c r="N25" s="198"/>
      <c r="O25" s="198"/>
      <c r="P25" s="198"/>
      <c r="Q25" s="198"/>
      <c r="R25" s="218"/>
      <c r="S25" s="212">
        <v>1144</v>
      </c>
    </row>
    <row r="26" spans="1:19" ht="13.5" thickTop="1">
      <c r="A26" s="222">
        <v>22</v>
      </c>
      <c r="B26" s="237" t="s">
        <v>38</v>
      </c>
      <c r="C26" s="238" t="s">
        <v>32</v>
      </c>
      <c r="D26" s="229">
        <v>92</v>
      </c>
      <c r="E26" s="228">
        <v>95</v>
      </c>
      <c r="F26" s="228">
        <v>95</v>
      </c>
      <c r="G26" s="228">
        <v>94</v>
      </c>
      <c r="H26" s="230">
        <v>376</v>
      </c>
      <c r="I26" s="236"/>
      <c r="J26" s="198"/>
      <c r="K26" s="198"/>
      <c r="L26" s="198"/>
      <c r="M26" s="198"/>
      <c r="N26" s="198"/>
      <c r="O26" s="198"/>
      <c r="P26" s="198"/>
      <c r="Q26" s="198"/>
      <c r="R26" s="198"/>
      <c r="S26" s="198"/>
    </row>
    <row r="27" spans="1:19" ht="13.5" thickBot="1">
      <c r="A27" s="222">
        <v>23</v>
      </c>
      <c r="B27" s="226" t="s">
        <v>34</v>
      </c>
      <c r="C27" s="224" t="s">
        <v>15</v>
      </c>
      <c r="D27" s="229">
        <v>93</v>
      </c>
      <c r="E27" s="228">
        <v>96</v>
      </c>
      <c r="F27" s="228">
        <v>93</v>
      </c>
      <c r="G27" s="228">
        <v>94</v>
      </c>
      <c r="H27" s="230">
        <v>376</v>
      </c>
      <c r="I27" s="236"/>
      <c r="J27" s="198"/>
      <c r="K27" s="198"/>
      <c r="L27" s="198"/>
      <c r="M27" s="198"/>
      <c r="N27" s="198"/>
      <c r="O27" s="198"/>
      <c r="P27" s="198"/>
      <c r="Q27" s="198"/>
      <c r="R27" s="198"/>
      <c r="S27" s="198"/>
    </row>
    <row r="28" spans="1:19" ht="13.5" thickBot="1">
      <c r="A28" s="222">
        <v>24</v>
      </c>
      <c r="B28" s="237" t="s">
        <v>41</v>
      </c>
      <c r="C28" s="238" t="s">
        <v>32</v>
      </c>
      <c r="D28" s="229">
        <v>93</v>
      </c>
      <c r="E28" s="228">
        <v>97</v>
      </c>
      <c r="F28" s="228">
        <v>93</v>
      </c>
      <c r="G28" s="228">
        <v>93</v>
      </c>
      <c r="H28" s="230">
        <v>376</v>
      </c>
      <c r="I28" s="236"/>
      <c r="J28" s="210">
        <v>4</v>
      </c>
      <c r="K28" s="203" t="s">
        <v>55</v>
      </c>
      <c r="L28" s="207" t="s">
        <v>36</v>
      </c>
      <c r="M28" s="198"/>
      <c r="N28" s="198"/>
      <c r="O28" s="198"/>
      <c r="P28" s="198"/>
      <c r="Q28" s="198"/>
      <c r="R28" s="198"/>
      <c r="S28" s="198"/>
    </row>
    <row r="29" spans="1:19" ht="12.75">
      <c r="A29" s="222">
        <v>25</v>
      </c>
      <c r="B29" s="226" t="s">
        <v>42</v>
      </c>
      <c r="C29" s="224" t="s">
        <v>21</v>
      </c>
      <c r="D29" s="229">
        <v>95</v>
      </c>
      <c r="E29" s="228">
        <v>91</v>
      </c>
      <c r="F29" s="228">
        <v>94</v>
      </c>
      <c r="G29" s="228">
        <v>94</v>
      </c>
      <c r="H29" s="230">
        <v>374</v>
      </c>
      <c r="I29" s="222"/>
      <c r="J29" s="198"/>
      <c r="K29" s="199"/>
      <c r="L29" s="198"/>
      <c r="M29" s="201" t="s">
        <v>3</v>
      </c>
      <c r="N29" s="201" t="s">
        <v>4</v>
      </c>
      <c r="O29" s="201" t="s">
        <v>5</v>
      </c>
      <c r="P29" s="201" t="s">
        <v>6</v>
      </c>
      <c r="Q29" s="215" t="s">
        <v>7</v>
      </c>
      <c r="R29" s="219" t="s">
        <v>8</v>
      </c>
      <c r="S29" s="214" t="s">
        <v>9</v>
      </c>
    </row>
    <row r="30" spans="1:19" ht="12.75">
      <c r="A30" s="222">
        <v>26</v>
      </c>
      <c r="B30" s="226" t="s">
        <v>33</v>
      </c>
      <c r="C30" s="224" t="s">
        <v>19</v>
      </c>
      <c r="D30" s="229">
        <v>95</v>
      </c>
      <c r="E30" s="228">
        <v>93</v>
      </c>
      <c r="F30" s="228">
        <v>93</v>
      </c>
      <c r="G30" s="228">
        <v>92</v>
      </c>
      <c r="H30" s="230">
        <v>373</v>
      </c>
      <c r="I30" s="236"/>
      <c r="J30" s="198"/>
      <c r="K30" s="199">
        <v>1</v>
      </c>
      <c r="L30" s="205" t="s">
        <v>40</v>
      </c>
      <c r="M30" s="208">
        <v>94</v>
      </c>
      <c r="N30" s="208">
        <v>91</v>
      </c>
      <c r="O30" s="208">
        <v>94</v>
      </c>
      <c r="P30" s="208">
        <v>91</v>
      </c>
      <c r="Q30" s="216">
        <v>0</v>
      </c>
      <c r="R30" s="220">
        <v>0</v>
      </c>
      <c r="S30" s="213">
        <v>370</v>
      </c>
    </row>
    <row r="31" spans="1:19" ht="12.75">
      <c r="A31" s="222">
        <v>27</v>
      </c>
      <c r="B31" s="226" t="s">
        <v>22</v>
      </c>
      <c r="C31" s="224" t="s">
        <v>15</v>
      </c>
      <c r="D31" s="229">
        <v>89</v>
      </c>
      <c r="E31" s="228">
        <v>93</v>
      </c>
      <c r="F31" s="228">
        <v>92</v>
      </c>
      <c r="G31" s="228">
        <v>96</v>
      </c>
      <c r="H31" s="230">
        <v>370</v>
      </c>
      <c r="I31" s="236"/>
      <c r="J31" s="198"/>
      <c r="K31" s="199">
        <v>2</v>
      </c>
      <c r="L31" s="205" t="s">
        <v>39</v>
      </c>
      <c r="M31" s="208">
        <v>95</v>
      </c>
      <c r="N31" s="208">
        <v>97</v>
      </c>
      <c r="O31" s="208">
        <v>98</v>
      </c>
      <c r="P31" s="208">
        <v>96</v>
      </c>
      <c r="Q31" s="216">
        <v>0</v>
      </c>
      <c r="R31" s="220">
        <v>0</v>
      </c>
      <c r="S31" s="213">
        <v>386</v>
      </c>
    </row>
    <row r="32" spans="1:19" ht="13.5" thickBot="1">
      <c r="A32" s="222">
        <v>28</v>
      </c>
      <c r="B32" s="226" t="s">
        <v>40</v>
      </c>
      <c r="C32" s="224" t="s">
        <v>36</v>
      </c>
      <c r="D32" s="229">
        <v>94</v>
      </c>
      <c r="E32" s="228">
        <v>91</v>
      </c>
      <c r="F32" s="228">
        <v>94</v>
      </c>
      <c r="G32" s="228">
        <v>91</v>
      </c>
      <c r="H32" s="230">
        <v>370</v>
      </c>
      <c r="I32" s="236"/>
      <c r="J32" s="198"/>
      <c r="K32" s="200">
        <v>3</v>
      </c>
      <c r="L32" s="206" t="s">
        <v>35</v>
      </c>
      <c r="M32" s="209">
        <v>94</v>
      </c>
      <c r="N32" s="209">
        <v>96</v>
      </c>
      <c r="O32" s="209">
        <v>98</v>
      </c>
      <c r="P32" s="209">
        <v>97</v>
      </c>
      <c r="Q32" s="217">
        <v>0</v>
      </c>
      <c r="R32" s="221">
        <v>0</v>
      </c>
      <c r="S32" s="213">
        <v>385</v>
      </c>
    </row>
    <row r="33" spans="1:19" ht="13.5" thickBot="1">
      <c r="A33" s="222">
        <v>29</v>
      </c>
      <c r="B33" s="226" t="s">
        <v>49</v>
      </c>
      <c r="C33" s="224" t="s">
        <v>48</v>
      </c>
      <c r="D33" s="229">
        <v>93</v>
      </c>
      <c r="E33" s="228">
        <v>87</v>
      </c>
      <c r="F33" s="228">
        <v>93</v>
      </c>
      <c r="G33" s="228">
        <v>96</v>
      </c>
      <c r="H33" s="230">
        <v>369</v>
      </c>
      <c r="I33" s="236"/>
      <c r="J33" s="198"/>
      <c r="K33" s="198"/>
      <c r="L33" s="198"/>
      <c r="M33" s="198"/>
      <c r="N33" s="198"/>
      <c r="O33" s="198"/>
      <c r="P33" s="198"/>
      <c r="Q33" s="198"/>
      <c r="R33" s="218"/>
      <c r="S33" s="212">
        <v>1141</v>
      </c>
    </row>
    <row r="34" spans="1:19" ht="13.5" thickTop="1">
      <c r="A34" s="222">
        <v>30</v>
      </c>
      <c r="B34" s="226" t="s">
        <v>236</v>
      </c>
      <c r="C34" s="224" t="s">
        <v>25</v>
      </c>
      <c r="D34" s="229">
        <v>90</v>
      </c>
      <c r="E34" s="228">
        <v>93</v>
      </c>
      <c r="F34" s="228">
        <v>94</v>
      </c>
      <c r="G34" s="228">
        <v>92</v>
      </c>
      <c r="H34" s="230">
        <v>369</v>
      </c>
      <c r="I34" s="236"/>
      <c r="J34" s="198"/>
      <c r="K34" s="198"/>
      <c r="L34" s="198"/>
      <c r="M34" s="198"/>
      <c r="N34" s="198"/>
      <c r="O34" s="198"/>
      <c r="P34" s="198"/>
      <c r="Q34" s="198"/>
      <c r="R34" s="198"/>
      <c r="S34" s="198"/>
    </row>
    <row r="35" spans="1:19" ht="13.5" thickBot="1">
      <c r="A35" s="222">
        <v>31</v>
      </c>
      <c r="B35" s="226" t="s">
        <v>51</v>
      </c>
      <c r="C35" s="224" t="s">
        <v>48</v>
      </c>
      <c r="D35" s="229">
        <v>95</v>
      </c>
      <c r="E35" s="228">
        <v>99</v>
      </c>
      <c r="F35" s="228">
        <v>85</v>
      </c>
      <c r="G35" s="228">
        <v>90</v>
      </c>
      <c r="H35" s="230">
        <v>369</v>
      </c>
      <c r="I35" s="236"/>
      <c r="J35" s="198"/>
      <c r="K35" s="198"/>
      <c r="L35" s="198"/>
      <c r="M35" s="198"/>
      <c r="N35" s="198"/>
      <c r="O35" s="198"/>
      <c r="P35" s="198"/>
      <c r="Q35" s="198"/>
      <c r="R35" s="198"/>
      <c r="S35" s="198"/>
    </row>
    <row r="36" spans="1:19" ht="13.5" thickBot="1">
      <c r="A36" s="222">
        <v>32</v>
      </c>
      <c r="B36" s="226" t="s">
        <v>37</v>
      </c>
      <c r="C36" s="224" t="s">
        <v>17</v>
      </c>
      <c r="D36" s="229">
        <v>93</v>
      </c>
      <c r="E36" s="228">
        <v>93</v>
      </c>
      <c r="F36" s="228">
        <v>93</v>
      </c>
      <c r="G36" s="228">
        <v>88</v>
      </c>
      <c r="H36" s="230">
        <v>367</v>
      </c>
      <c r="I36" s="236"/>
      <c r="J36" s="210">
        <v>5</v>
      </c>
      <c r="K36" s="203" t="s">
        <v>55</v>
      </c>
      <c r="L36" s="207" t="s">
        <v>44</v>
      </c>
      <c r="M36" s="198"/>
      <c r="N36" s="198"/>
      <c r="O36" s="198"/>
      <c r="P36" s="198"/>
      <c r="Q36" s="198"/>
      <c r="R36" s="198"/>
      <c r="S36" s="198"/>
    </row>
    <row r="37" spans="1:19" ht="12.75">
      <c r="A37" s="222">
        <v>33</v>
      </c>
      <c r="B37" s="226" t="s">
        <v>240</v>
      </c>
      <c r="C37" s="224" t="s">
        <v>13</v>
      </c>
      <c r="D37" s="229">
        <v>88</v>
      </c>
      <c r="E37" s="228">
        <v>92</v>
      </c>
      <c r="F37" s="228">
        <v>93</v>
      </c>
      <c r="G37" s="228">
        <v>92</v>
      </c>
      <c r="H37" s="230">
        <v>365</v>
      </c>
      <c r="I37" s="236"/>
      <c r="J37" s="198"/>
      <c r="K37" s="199"/>
      <c r="L37" s="198"/>
      <c r="M37" s="201" t="s">
        <v>3</v>
      </c>
      <c r="N37" s="201" t="s">
        <v>4</v>
      </c>
      <c r="O37" s="201" t="s">
        <v>5</v>
      </c>
      <c r="P37" s="201" t="s">
        <v>6</v>
      </c>
      <c r="Q37" s="215" t="s">
        <v>7</v>
      </c>
      <c r="R37" s="215" t="s">
        <v>8</v>
      </c>
      <c r="S37" s="204" t="s">
        <v>9</v>
      </c>
    </row>
    <row r="38" spans="1:19" ht="12.75">
      <c r="A38" s="222">
        <v>34</v>
      </c>
      <c r="B38" s="226" t="s">
        <v>239</v>
      </c>
      <c r="C38" s="224" t="s">
        <v>21</v>
      </c>
      <c r="D38" s="229">
        <v>87</v>
      </c>
      <c r="E38" s="228">
        <v>91</v>
      </c>
      <c r="F38" s="228">
        <v>92</v>
      </c>
      <c r="G38" s="228">
        <v>89</v>
      </c>
      <c r="H38" s="230">
        <v>359</v>
      </c>
      <c r="I38" s="236"/>
      <c r="J38" s="198"/>
      <c r="K38" s="199">
        <v>1</v>
      </c>
      <c r="L38" s="205" t="s">
        <v>43</v>
      </c>
      <c r="M38" s="208">
        <v>92</v>
      </c>
      <c r="N38" s="208">
        <v>93</v>
      </c>
      <c r="O38" s="208">
        <v>97</v>
      </c>
      <c r="P38" s="208">
        <v>98</v>
      </c>
      <c r="Q38" s="216">
        <v>0</v>
      </c>
      <c r="R38" s="216">
        <v>0</v>
      </c>
      <c r="S38" s="211">
        <v>380</v>
      </c>
    </row>
    <row r="39" spans="1:19" ht="12.75">
      <c r="A39" s="222">
        <v>35</v>
      </c>
      <c r="B39" s="226" t="s">
        <v>53</v>
      </c>
      <c r="C39" s="224" t="s">
        <v>13</v>
      </c>
      <c r="D39" s="229">
        <v>90</v>
      </c>
      <c r="E39" s="228">
        <v>86</v>
      </c>
      <c r="F39" s="228">
        <v>91</v>
      </c>
      <c r="G39" s="228">
        <v>91</v>
      </c>
      <c r="H39" s="230">
        <v>358</v>
      </c>
      <c r="I39" s="236"/>
      <c r="J39" s="198"/>
      <c r="K39" s="199">
        <v>2</v>
      </c>
      <c r="L39" s="205" t="s">
        <v>237</v>
      </c>
      <c r="M39" s="208">
        <v>94</v>
      </c>
      <c r="N39" s="208">
        <v>97</v>
      </c>
      <c r="O39" s="208">
        <v>95</v>
      </c>
      <c r="P39" s="208">
        <v>95</v>
      </c>
      <c r="Q39" s="216">
        <v>0</v>
      </c>
      <c r="R39" s="216">
        <v>0</v>
      </c>
      <c r="S39" s="211">
        <v>381</v>
      </c>
    </row>
    <row r="40" spans="1:19" ht="13.5" thickBot="1">
      <c r="A40" s="222">
        <v>36</v>
      </c>
      <c r="B40" s="240" t="s">
        <v>241</v>
      </c>
      <c r="C40" s="225" t="s">
        <v>17</v>
      </c>
      <c r="D40" s="241">
        <v>84</v>
      </c>
      <c r="E40" s="242">
        <v>90</v>
      </c>
      <c r="F40" s="242">
        <v>90</v>
      </c>
      <c r="G40" s="242">
        <v>89</v>
      </c>
      <c r="H40" s="243">
        <v>353</v>
      </c>
      <c r="I40" s="236"/>
      <c r="J40" s="198"/>
      <c r="K40" s="200">
        <v>3</v>
      </c>
      <c r="L40" s="206" t="s">
        <v>238</v>
      </c>
      <c r="M40" s="209">
        <v>97</v>
      </c>
      <c r="N40" s="209">
        <v>96</v>
      </c>
      <c r="O40" s="209">
        <v>93</v>
      </c>
      <c r="P40" s="209">
        <v>93</v>
      </c>
      <c r="Q40" s="217">
        <v>0</v>
      </c>
      <c r="R40" s="217">
        <v>0</v>
      </c>
      <c r="S40" s="211">
        <v>379</v>
      </c>
    </row>
    <row r="41" spans="10:19" ht="13.5" thickBot="1">
      <c r="J41" s="198"/>
      <c r="K41" s="198"/>
      <c r="L41" s="198"/>
      <c r="M41" s="198"/>
      <c r="N41" s="198"/>
      <c r="O41" s="198"/>
      <c r="P41" s="198">
        <v>286</v>
      </c>
      <c r="Q41" s="198"/>
      <c r="R41" s="218"/>
      <c r="S41" s="212">
        <v>1140</v>
      </c>
    </row>
    <row r="42" spans="10:19" ht="13.5" thickTop="1">
      <c r="J42" s="198"/>
      <c r="K42" s="198"/>
      <c r="L42" s="198"/>
      <c r="M42" s="198"/>
      <c r="N42" s="198"/>
      <c r="O42" s="198"/>
      <c r="P42" s="198"/>
      <c r="Q42" s="198"/>
      <c r="R42" s="198"/>
      <c r="S42" s="198"/>
    </row>
    <row r="43" spans="10:19" ht="13.5" thickBot="1">
      <c r="J43" s="198"/>
      <c r="K43" s="198"/>
      <c r="L43" s="198"/>
      <c r="M43" s="198"/>
      <c r="N43" s="198"/>
      <c r="O43" s="198"/>
      <c r="P43" s="198"/>
      <c r="Q43" s="198"/>
      <c r="R43" s="198"/>
      <c r="S43" s="198"/>
    </row>
    <row r="44" spans="10:19" ht="13.5" thickBot="1">
      <c r="J44" s="210">
        <v>6</v>
      </c>
      <c r="K44" s="203" t="s">
        <v>55</v>
      </c>
      <c r="L44" s="207" t="s">
        <v>32</v>
      </c>
      <c r="M44" s="198"/>
      <c r="N44" s="198"/>
      <c r="O44" s="198"/>
      <c r="P44" s="198"/>
      <c r="Q44" s="198"/>
      <c r="R44" s="198"/>
      <c r="S44" s="198"/>
    </row>
    <row r="45" spans="10:19" ht="12.75">
      <c r="J45" s="198"/>
      <c r="K45" s="199"/>
      <c r="L45" s="198"/>
      <c r="M45" s="201" t="s">
        <v>3</v>
      </c>
      <c r="N45" s="201" t="s">
        <v>4</v>
      </c>
      <c r="O45" s="201" t="s">
        <v>5</v>
      </c>
      <c r="P45" s="201" t="s">
        <v>6</v>
      </c>
      <c r="Q45" s="215" t="s">
        <v>7</v>
      </c>
      <c r="R45" s="215" t="s">
        <v>8</v>
      </c>
      <c r="S45" s="204" t="s">
        <v>9</v>
      </c>
    </row>
    <row r="46" spans="10:19" ht="12.75">
      <c r="J46" s="198"/>
      <c r="K46" s="199">
        <v>1</v>
      </c>
      <c r="L46" s="205" t="s">
        <v>41</v>
      </c>
      <c r="M46" s="208">
        <v>93</v>
      </c>
      <c r="N46" s="208">
        <v>97</v>
      </c>
      <c r="O46" s="208">
        <v>93</v>
      </c>
      <c r="P46" s="208">
        <v>93</v>
      </c>
      <c r="Q46" s="216">
        <v>0</v>
      </c>
      <c r="R46" s="216">
        <v>0</v>
      </c>
      <c r="S46" s="211">
        <v>376</v>
      </c>
    </row>
    <row r="47" spans="10:19" ht="12.75">
      <c r="J47" s="198"/>
      <c r="K47" s="199">
        <v>2</v>
      </c>
      <c r="L47" s="205" t="s">
        <v>38</v>
      </c>
      <c r="M47" s="208">
        <v>92</v>
      </c>
      <c r="N47" s="208">
        <v>95</v>
      </c>
      <c r="O47" s="208">
        <v>95</v>
      </c>
      <c r="P47" s="208">
        <v>94</v>
      </c>
      <c r="Q47" s="216">
        <v>0</v>
      </c>
      <c r="R47" s="216">
        <v>0</v>
      </c>
      <c r="S47" s="211">
        <v>376</v>
      </c>
    </row>
    <row r="48" spans="10:19" ht="13.5" thickBot="1">
      <c r="J48" s="198"/>
      <c r="K48" s="200">
        <v>3</v>
      </c>
      <c r="L48" s="206" t="s">
        <v>31</v>
      </c>
      <c r="M48" s="209">
        <v>96</v>
      </c>
      <c r="N48" s="209">
        <v>97</v>
      </c>
      <c r="O48" s="209">
        <v>100</v>
      </c>
      <c r="P48" s="209">
        <v>95</v>
      </c>
      <c r="Q48" s="217">
        <v>0</v>
      </c>
      <c r="R48" s="217">
        <v>0</v>
      </c>
      <c r="S48" s="211">
        <v>388</v>
      </c>
    </row>
    <row r="49" spans="10:19" ht="13.5" thickBot="1">
      <c r="J49" s="198"/>
      <c r="K49" s="198"/>
      <c r="L49" s="198"/>
      <c r="M49" s="198"/>
      <c r="N49" s="198"/>
      <c r="O49" s="198"/>
      <c r="P49" s="198">
        <v>282</v>
      </c>
      <c r="Q49" s="198"/>
      <c r="R49" s="218"/>
      <c r="S49" s="212">
        <v>1140</v>
      </c>
    </row>
    <row r="50" spans="10:19" ht="13.5" thickTop="1">
      <c r="J50" s="198"/>
      <c r="K50" s="198"/>
      <c r="L50" s="198"/>
      <c r="M50" s="198"/>
      <c r="N50" s="198"/>
      <c r="O50" s="198"/>
      <c r="P50" s="198"/>
      <c r="Q50" s="198"/>
      <c r="R50" s="198"/>
      <c r="S50" s="198"/>
    </row>
    <row r="51" spans="10:19" ht="13.5" thickBot="1">
      <c r="J51" s="198"/>
      <c r="K51" s="198"/>
      <c r="L51" s="198"/>
      <c r="M51" s="198"/>
      <c r="N51" s="198"/>
      <c r="O51" s="198"/>
      <c r="P51" s="198"/>
      <c r="Q51" s="198"/>
      <c r="R51" s="198"/>
      <c r="S51" s="198"/>
    </row>
    <row r="52" spans="10:19" ht="13.5" thickBot="1">
      <c r="J52" s="210">
        <v>7</v>
      </c>
      <c r="K52" s="203" t="s">
        <v>55</v>
      </c>
      <c r="L52" s="207" t="s">
        <v>19</v>
      </c>
      <c r="M52" s="198"/>
      <c r="N52" s="198"/>
      <c r="O52" s="198"/>
      <c r="P52" s="198"/>
      <c r="Q52" s="198"/>
      <c r="R52" s="198"/>
      <c r="S52" s="198"/>
    </row>
    <row r="53" spans="10:19" ht="12.75">
      <c r="J53" s="198"/>
      <c r="K53" s="199"/>
      <c r="L53" s="198"/>
      <c r="M53" s="201" t="s">
        <v>3</v>
      </c>
      <c r="N53" s="201" t="s">
        <v>4</v>
      </c>
      <c r="O53" s="201" t="s">
        <v>5</v>
      </c>
      <c r="P53" s="201" t="s">
        <v>6</v>
      </c>
      <c r="Q53" s="215" t="s">
        <v>7</v>
      </c>
      <c r="R53" s="219" t="s">
        <v>8</v>
      </c>
      <c r="S53" s="214" t="s">
        <v>9</v>
      </c>
    </row>
    <row r="54" spans="10:19" ht="12.75">
      <c r="J54" s="198"/>
      <c r="K54" s="199">
        <v>1</v>
      </c>
      <c r="L54" s="205" t="s">
        <v>18</v>
      </c>
      <c r="M54" s="208">
        <v>96</v>
      </c>
      <c r="N54" s="208">
        <v>94</v>
      </c>
      <c r="O54" s="208">
        <v>100</v>
      </c>
      <c r="P54" s="208">
        <v>95</v>
      </c>
      <c r="Q54" s="216">
        <v>0</v>
      </c>
      <c r="R54" s="220">
        <v>0</v>
      </c>
      <c r="S54" s="213">
        <v>385</v>
      </c>
    </row>
    <row r="55" spans="10:19" ht="12.75">
      <c r="J55" s="198"/>
      <c r="K55" s="199">
        <v>2</v>
      </c>
      <c r="L55" s="205" t="s">
        <v>50</v>
      </c>
      <c r="M55" s="208">
        <v>97</v>
      </c>
      <c r="N55" s="208">
        <v>95</v>
      </c>
      <c r="O55" s="208">
        <v>94</v>
      </c>
      <c r="P55" s="208">
        <v>94</v>
      </c>
      <c r="Q55" s="216">
        <v>0</v>
      </c>
      <c r="R55" s="220">
        <v>0</v>
      </c>
      <c r="S55" s="213">
        <v>380</v>
      </c>
    </row>
    <row r="56" spans="10:19" ht="13.5" thickBot="1">
      <c r="J56" s="198"/>
      <c r="K56" s="200">
        <v>3</v>
      </c>
      <c r="L56" s="206" t="s">
        <v>33</v>
      </c>
      <c r="M56" s="209">
        <v>95</v>
      </c>
      <c r="N56" s="209">
        <v>93</v>
      </c>
      <c r="O56" s="209">
        <v>93</v>
      </c>
      <c r="P56" s="209">
        <v>92</v>
      </c>
      <c r="Q56" s="217">
        <v>0</v>
      </c>
      <c r="R56" s="221">
        <v>0</v>
      </c>
      <c r="S56" s="213">
        <v>373</v>
      </c>
    </row>
    <row r="57" spans="10:19" ht="13.5" thickBot="1">
      <c r="J57" s="198"/>
      <c r="K57" s="198"/>
      <c r="L57" s="198"/>
      <c r="M57" s="198"/>
      <c r="N57" s="198"/>
      <c r="O57" s="198"/>
      <c r="P57" s="198"/>
      <c r="Q57" s="198"/>
      <c r="R57" s="218"/>
      <c r="S57" s="212">
        <v>1138</v>
      </c>
    </row>
    <row r="58" spans="10:19" ht="13.5" thickTop="1">
      <c r="J58" s="198"/>
      <c r="K58" s="198"/>
      <c r="L58" s="198"/>
      <c r="M58" s="198"/>
      <c r="N58" s="198"/>
      <c r="O58" s="198"/>
      <c r="P58" s="198"/>
      <c r="Q58" s="198"/>
      <c r="R58" s="198"/>
      <c r="S58" s="198"/>
    </row>
    <row r="59" spans="10:19" ht="13.5" thickBot="1">
      <c r="J59" s="198"/>
      <c r="K59" s="198"/>
      <c r="L59" s="198"/>
      <c r="M59" s="198"/>
      <c r="N59" s="198"/>
      <c r="O59" s="198"/>
      <c r="P59" s="198"/>
      <c r="Q59" s="198"/>
      <c r="R59" s="198"/>
      <c r="S59" s="198"/>
    </row>
    <row r="60" spans="10:19" ht="13.5" thickBot="1">
      <c r="J60" s="210">
        <v>8</v>
      </c>
      <c r="K60" s="203" t="s">
        <v>55</v>
      </c>
      <c r="L60" s="207" t="s">
        <v>15</v>
      </c>
      <c r="M60" s="198"/>
      <c r="N60" s="198"/>
      <c r="O60" s="198"/>
      <c r="P60" s="198"/>
      <c r="Q60" s="198"/>
      <c r="R60" s="198"/>
      <c r="S60" s="198"/>
    </row>
    <row r="61" spans="10:19" ht="12.75">
      <c r="J61" s="198"/>
      <c r="K61" s="199"/>
      <c r="L61" s="198"/>
      <c r="M61" s="201" t="s">
        <v>3</v>
      </c>
      <c r="N61" s="201" t="s">
        <v>4</v>
      </c>
      <c r="O61" s="201" t="s">
        <v>5</v>
      </c>
      <c r="P61" s="201" t="s">
        <v>6</v>
      </c>
      <c r="Q61" s="215" t="s">
        <v>7</v>
      </c>
      <c r="R61" s="215" t="s">
        <v>8</v>
      </c>
      <c r="S61" s="204" t="s">
        <v>9</v>
      </c>
    </row>
    <row r="62" spans="10:19" ht="12.75">
      <c r="J62" s="198"/>
      <c r="K62" s="199">
        <v>1</v>
      </c>
      <c r="L62" s="205" t="s">
        <v>34</v>
      </c>
      <c r="M62" s="208">
        <v>93</v>
      </c>
      <c r="N62" s="208">
        <v>96</v>
      </c>
      <c r="O62" s="208">
        <v>93</v>
      </c>
      <c r="P62" s="208">
        <v>94</v>
      </c>
      <c r="Q62" s="216">
        <v>0</v>
      </c>
      <c r="R62" s="216">
        <v>0</v>
      </c>
      <c r="S62" s="211">
        <v>376</v>
      </c>
    </row>
    <row r="63" spans="10:19" ht="12.75">
      <c r="J63" s="198"/>
      <c r="K63" s="199">
        <v>2</v>
      </c>
      <c r="L63" s="205" t="s">
        <v>22</v>
      </c>
      <c r="M63" s="208">
        <v>89</v>
      </c>
      <c r="N63" s="208">
        <v>93</v>
      </c>
      <c r="O63" s="208">
        <v>92</v>
      </c>
      <c r="P63" s="208">
        <v>96</v>
      </c>
      <c r="Q63" s="216">
        <v>0</v>
      </c>
      <c r="R63" s="216">
        <v>0</v>
      </c>
      <c r="S63" s="211">
        <v>370</v>
      </c>
    </row>
    <row r="64" spans="10:19" ht="13.5" thickBot="1">
      <c r="J64" s="198"/>
      <c r="K64" s="200">
        <v>3</v>
      </c>
      <c r="L64" s="206" t="s">
        <v>14</v>
      </c>
      <c r="M64" s="209">
        <v>97</v>
      </c>
      <c r="N64" s="209">
        <v>97</v>
      </c>
      <c r="O64" s="209">
        <v>98</v>
      </c>
      <c r="P64" s="209">
        <v>98</v>
      </c>
      <c r="Q64" s="217">
        <v>0</v>
      </c>
      <c r="R64" s="217">
        <v>0</v>
      </c>
      <c r="S64" s="211">
        <v>390</v>
      </c>
    </row>
    <row r="65" spans="10:19" ht="13.5" thickBot="1">
      <c r="J65" s="198"/>
      <c r="K65" s="198"/>
      <c r="L65" s="198"/>
      <c r="M65" s="198"/>
      <c r="N65" s="198"/>
      <c r="O65" s="198"/>
      <c r="P65" s="198"/>
      <c r="Q65" s="198"/>
      <c r="R65" s="218"/>
      <c r="S65" s="212">
        <v>1136</v>
      </c>
    </row>
    <row r="66" spans="10:19" ht="13.5" thickTop="1">
      <c r="J66" s="198"/>
      <c r="K66" s="198"/>
      <c r="L66" s="198"/>
      <c r="M66" s="198"/>
      <c r="N66" s="198"/>
      <c r="O66" s="198"/>
      <c r="P66" s="198"/>
      <c r="Q66" s="198"/>
      <c r="R66" s="198"/>
      <c r="S66" s="198"/>
    </row>
    <row r="67" spans="10:19" ht="13.5" thickBot="1">
      <c r="J67" s="198"/>
      <c r="K67" s="198"/>
      <c r="L67" s="198"/>
      <c r="M67" s="198"/>
      <c r="N67" s="198"/>
      <c r="O67" s="198"/>
      <c r="P67" s="198"/>
      <c r="Q67" s="198"/>
      <c r="R67" s="198"/>
      <c r="S67" s="198"/>
    </row>
    <row r="68" spans="10:19" ht="13.5" thickBot="1">
      <c r="J68" s="210">
        <v>9</v>
      </c>
      <c r="K68" s="203" t="s">
        <v>55</v>
      </c>
      <c r="L68" s="207" t="s">
        <v>48</v>
      </c>
      <c r="M68" s="198"/>
      <c r="N68" s="198"/>
      <c r="O68" s="198"/>
      <c r="P68" s="198"/>
      <c r="Q68" s="198"/>
      <c r="R68" s="198"/>
      <c r="S68" s="198"/>
    </row>
    <row r="69" spans="10:19" ht="12.75">
      <c r="J69" s="198"/>
      <c r="K69" s="199"/>
      <c r="L69" s="198"/>
      <c r="M69" s="201" t="s">
        <v>3</v>
      </c>
      <c r="N69" s="201" t="s">
        <v>4</v>
      </c>
      <c r="O69" s="201" t="s">
        <v>5</v>
      </c>
      <c r="P69" s="201" t="s">
        <v>6</v>
      </c>
      <c r="Q69" s="215" t="s">
        <v>7</v>
      </c>
      <c r="R69" s="215" t="s">
        <v>8</v>
      </c>
      <c r="S69" s="204" t="s">
        <v>9</v>
      </c>
    </row>
    <row r="70" spans="10:19" ht="12.75">
      <c r="J70" s="198"/>
      <c r="K70" s="199">
        <v>1</v>
      </c>
      <c r="L70" s="205" t="s">
        <v>51</v>
      </c>
      <c r="M70" s="208">
        <v>95</v>
      </c>
      <c r="N70" s="208">
        <v>99</v>
      </c>
      <c r="O70" s="208">
        <v>85</v>
      </c>
      <c r="P70" s="208">
        <v>90</v>
      </c>
      <c r="Q70" s="216">
        <v>0</v>
      </c>
      <c r="R70" s="216">
        <v>0</v>
      </c>
      <c r="S70" s="211">
        <v>369</v>
      </c>
    </row>
    <row r="71" spans="10:19" ht="12.75">
      <c r="J71" s="198"/>
      <c r="K71" s="199">
        <v>2</v>
      </c>
      <c r="L71" s="205" t="s">
        <v>49</v>
      </c>
      <c r="M71" s="208">
        <v>93</v>
      </c>
      <c r="N71" s="208">
        <v>87</v>
      </c>
      <c r="O71" s="208">
        <v>93</v>
      </c>
      <c r="P71" s="208">
        <v>96</v>
      </c>
      <c r="Q71" s="216">
        <v>0</v>
      </c>
      <c r="R71" s="216">
        <v>0</v>
      </c>
      <c r="S71" s="211">
        <v>369</v>
      </c>
    </row>
    <row r="72" spans="10:19" ht="13.5" thickBot="1">
      <c r="J72" s="198"/>
      <c r="K72" s="200">
        <v>3</v>
      </c>
      <c r="L72" s="206" t="s">
        <v>47</v>
      </c>
      <c r="M72" s="209">
        <v>94</v>
      </c>
      <c r="N72" s="209">
        <v>93</v>
      </c>
      <c r="O72" s="209">
        <v>96</v>
      </c>
      <c r="P72" s="209">
        <v>97</v>
      </c>
      <c r="Q72" s="217">
        <v>0</v>
      </c>
      <c r="R72" s="217">
        <v>0</v>
      </c>
      <c r="S72" s="211">
        <v>380</v>
      </c>
    </row>
    <row r="73" spans="10:19" ht="13.5" thickBot="1">
      <c r="J73" s="198"/>
      <c r="K73" s="198"/>
      <c r="L73" s="198"/>
      <c r="M73" s="198"/>
      <c r="N73" s="198"/>
      <c r="O73" s="198"/>
      <c r="P73" s="198"/>
      <c r="Q73" s="198"/>
      <c r="R73" s="218"/>
      <c r="S73" s="212">
        <v>1118</v>
      </c>
    </row>
    <row r="74" spans="10:19" ht="13.5" thickTop="1">
      <c r="J74" s="198"/>
      <c r="K74" s="198"/>
      <c r="L74" s="198"/>
      <c r="M74" s="198"/>
      <c r="N74" s="198"/>
      <c r="O74" s="198"/>
      <c r="P74" s="198"/>
      <c r="Q74" s="198"/>
      <c r="R74" s="198"/>
      <c r="S74" s="198"/>
    </row>
    <row r="75" spans="10:19" ht="13.5" thickBot="1">
      <c r="J75" s="198"/>
      <c r="K75" s="198"/>
      <c r="L75" s="198"/>
      <c r="M75" s="198"/>
      <c r="N75" s="198"/>
      <c r="O75" s="198"/>
      <c r="P75" s="198"/>
      <c r="Q75" s="198"/>
      <c r="R75" s="198"/>
      <c r="S75" s="198"/>
    </row>
    <row r="76" spans="10:19" ht="13.5" thickBot="1">
      <c r="J76" s="210">
        <v>10</v>
      </c>
      <c r="K76" s="203" t="s">
        <v>55</v>
      </c>
      <c r="L76" s="207" t="s">
        <v>21</v>
      </c>
      <c r="M76" s="198"/>
      <c r="N76" s="198"/>
      <c r="O76" s="198"/>
      <c r="P76" s="198"/>
      <c r="Q76" s="198"/>
      <c r="R76" s="198"/>
      <c r="S76" s="198"/>
    </row>
    <row r="77" spans="10:19" ht="12.75">
      <c r="J77" s="198"/>
      <c r="K77" s="199"/>
      <c r="L77" s="198"/>
      <c r="M77" s="201" t="s">
        <v>3</v>
      </c>
      <c r="N77" s="201" t="s">
        <v>4</v>
      </c>
      <c r="O77" s="201" t="s">
        <v>5</v>
      </c>
      <c r="P77" s="201" t="s">
        <v>6</v>
      </c>
      <c r="Q77" s="215" t="s">
        <v>7</v>
      </c>
      <c r="R77" s="215" t="s">
        <v>8</v>
      </c>
      <c r="S77" s="204" t="s">
        <v>9</v>
      </c>
    </row>
    <row r="78" spans="10:19" ht="12.75">
      <c r="J78" s="198"/>
      <c r="K78" s="199">
        <v>1</v>
      </c>
      <c r="L78" s="205" t="s">
        <v>42</v>
      </c>
      <c r="M78" s="208">
        <v>95</v>
      </c>
      <c r="N78" s="208">
        <v>91</v>
      </c>
      <c r="O78" s="208">
        <v>94</v>
      </c>
      <c r="P78" s="208">
        <v>94</v>
      </c>
      <c r="Q78" s="216">
        <v>0</v>
      </c>
      <c r="R78" s="216">
        <v>0</v>
      </c>
      <c r="S78" s="211">
        <v>374</v>
      </c>
    </row>
    <row r="79" spans="10:19" ht="12.75">
      <c r="J79" s="198"/>
      <c r="K79" s="199">
        <v>2</v>
      </c>
      <c r="L79" s="205" t="s">
        <v>239</v>
      </c>
      <c r="M79" s="208">
        <v>87</v>
      </c>
      <c r="N79" s="208">
        <v>91</v>
      </c>
      <c r="O79" s="208">
        <v>92</v>
      </c>
      <c r="P79" s="208">
        <v>89</v>
      </c>
      <c r="Q79" s="216">
        <v>0</v>
      </c>
      <c r="R79" s="216">
        <v>0</v>
      </c>
      <c r="S79" s="211">
        <v>359</v>
      </c>
    </row>
    <row r="80" spans="10:19" ht="13.5" thickBot="1">
      <c r="J80" s="198"/>
      <c r="K80" s="200">
        <v>3</v>
      </c>
      <c r="L80" s="206" t="s">
        <v>52</v>
      </c>
      <c r="M80" s="209">
        <v>94</v>
      </c>
      <c r="N80" s="209">
        <v>94</v>
      </c>
      <c r="O80" s="209">
        <v>98</v>
      </c>
      <c r="P80" s="209">
        <v>97</v>
      </c>
      <c r="Q80" s="217">
        <v>0</v>
      </c>
      <c r="R80" s="217">
        <v>0</v>
      </c>
      <c r="S80" s="211">
        <v>383</v>
      </c>
    </row>
    <row r="81" spans="10:19" ht="13.5" thickBot="1">
      <c r="J81" s="198"/>
      <c r="K81" s="198"/>
      <c r="L81" s="198"/>
      <c r="M81" s="198"/>
      <c r="N81" s="198"/>
      <c r="O81" s="198"/>
      <c r="P81" s="198"/>
      <c r="Q81" s="198"/>
      <c r="R81" s="218"/>
      <c r="S81" s="212">
        <v>1116</v>
      </c>
    </row>
    <row r="82" spans="10:19" ht="13.5" thickTop="1">
      <c r="J82" s="198"/>
      <c r="K82" s="198"/>
      <c r="L82" s="198"/>
      <c r="M82" s="198"/>
      <c r="N82" s="198"/>
      <c r="O82" s="198"/>
      <c r="P82" s="198"/>
      <c r="Q82" s="198"/>
      <c r="R82" s="198"/>
      <c r="S82" s="198"/>
    </row>
    <row r="83" spans="10:19" ht="13.5" thickBot="1">
      <c r="J83" s="198"/>
      <c r="K83" s="198"/>
      <c r="L83" s="198"/>
      <c r="M83" s="198"/>
      <c r="N83" s="198"/>
      <c r="O83" s="198"/>
      <c r="P83" s="198"/>
      <c r="Q83" s="198"/>
      <c r="R83" s="198"/>
      <c r="S83" s="198"/>
    </row>
    <row r="84" spans="10:19" ht="13.5" thickBot="1">
      <c r="J84" s="210">
        <v>11</v>
      </c>
      <c r="K84" s="203" t="s">
        <v>55</v>
      </c>
      <c r="L84" s="207" t="s">
        <v>13</v>
      </c>
      <c r="M84" s="198"/>
      <c r="N84" s="198"/>
      <c r="O84" s="198"/>
      <c r="P84" s="198"/>
      <c r="Q84" s="198"/>
      <c r="R84" s="198"/>
      <c r="S84" s="198"/>
    </row>
    <row r="85" spans="10:19" ht="12.75">
      <c r="J85" s="198"/>
      <c r="K85" s="199"/>
      <c r="L85" s="198"/>
      <c r="M85" s="201" t="s">
        <v>3</v>
      </c>
      <c r="N85" s="201" t="s">
        <v>4</v>
      </c>
      <c r="O85" s="201" t="s">
        <v>5</v>
      </c>
      <c r="P85" s="201" t="s">
        <v>6</v>
      </c>
      <c r="Q85" s="215" t="s">
        <v>7</v>
      </c>
      <c r="R85" s="219" t="s">
        <v>8</v>
      </c>
      <c r="S85" s="214" t="s">
        <v>9</v>
      </c>
    </row>
    <row r="86" spans="10:19" ht="12.75">
      <c r="J86" s="198"/>
      <c r="K86" s="199">
        <v>1</v>
      </c>
      <c r="L86" s="205" t="s">
        <v>12</v>
      </c>
      <c r="M86" s="208">
        <v>98</v>
      </c>
      <c r="N86" s="208">
        <v>96</v>
      </c>
      <c r="O86" s="208">
        <v>97</v>
      </c>
      <c r="P86" s="208">
        <v>97</v>
      </c>
      <c r="Q86" s="216">
        <v>0</v>
      </c>
      <c r="R86" s="220">
        <v>0</v>
      </c>
      <c r="S86" s="213">
        <v>388</v>
      </c>
    </row>
    <row r="87" spans="10:19" ht="12.75">
      <c r="J87" s="198"/>
      <c r="K87" s="199">
        <v>2</v>
      </c>
      <c r="L87" s="205" t="s">
        <v>240</v>
      </c>
      <c r="M87" s="208">
        <v>88</v>
      </c>
      <c r="N87" s="208">
        <v>92</v>
      </c>
      <c r="O87" s="208">
        <v>93</v>
      </c>
      <c r="P87" s="208">
        <v>92</v>
      </c>
      <c r="Q87" s="216">
        <v>0</v>
      </c>
      <c r="R87" s="220">
        <v>0</v>
      </c>
      <c r="S87" s="213">
        <v>365</v>
      </c>
    </row>
    <row r="88" spans="10:19" ht="13.5" thickBot="1">
      <c r="J88" s="198"/>
      <c r="K88" s="200">
        <v>3</v>
      </c>
      <c r="L88" s="206" t="s">
        <v>53</v>
      </c>
      <c r="M88" s="209">
        <v>90</v>
      </c>
      <c r="N88" s="209">
        <v>86</v>
      </c>
      <c r="O88" s="209">
        <v>91</v>
      </c>
      <c r="P88" s="209">
        <v>91</v>
      </c>
      <c r="Q88" s="217">
        <v>0</v>
      </c>
      <c r="R88" s="221">
        <v>0</v>
      </c>
      <c r="S88" s="213">
        <v>358</v>
      </c>
    </row>
    <row r="89" spans="10:19" ht="13.5" thickBot="1">
      <c r="J89" s="198"/>
      <c r="K89" s="198"/>
      <c r="L89" s="198"/>
      <c r="M89" s="198"/>
      <c r="N89" s="198"/>
      <c r="O89" s="198"/>
      <c r="P89" s="198"/>
      <c r="Q89" s="198"/>
      <c r="R89" s="218"/>
      <c r="S89" s="212">
        <v>1111</v>
      </c>
    </row>
    <row r="90" spans="10:19" ht="13.5" thickTop="1">
      <c r="J90" s="198"/>
      <c r="K90" s="198"/>
      <c r="L90" s="198"/>
      <c r="M90" s="198"/>
      <c r="N90" s="198"/>
      <c r="O90" s="198"/>
      <c r="P90" s="198"/>
      <c r="Q90" s="198"/>
      <c r="R90" s="198"/>
      <c r="S90" s="198"/>
    </row>
    <row r="91" spans="10:19" ht="13.5" thickBot="1">
      <c r="J91" s="198"/>
      <c r="K91" s="198"/>
      <c r="L91" s="198"/>
      <c r="M91" s="198"/>
      <c r="N91" s="198"/>
      <c r="O91" s="198"/>
      <c r="P91" s="198"/>
      <c r="Q91" s="198"/>
      <c r="R91" s="198"/>
      <c r="S91" s="198"/>
    </row>
    <row r="92" spans="10:19" ht="13.5" thickBot="1">
      <c r="J92" s="210">
        <v>12</v>
      </c>
      <c r="K92" s="203" t="s">
        <v>55</v>
      </c>
      <c r="L92" s="207" t="s">
        <v>17</v>
      </c>
      <c r="M92" s="198"/>
      <c r="N92" s="198"/>
      <c r="O92" s="198"/>
      <c r="P92" s="198"/>
      <c r="Q92" s="198"/>
      <c r="R92" s="198"/>
      <c r="S92" s="198"/>
    </row>
    <row r="93" spans="10:19" ht="12.75">
      <c r="J93" s="198"/>
      <c r="K93" s="199"/>
      <c r="L93" s="198"/>
      <c r="M93" s="201" t="s">
        <v>3</v>
      </c>
      <c r="N93" s="201" t="s">
        <v>4</v>
      </c>
      <c r="O93" s="201" t="s">
        <v>5</v>
      </c>
      <c r="P93" s="201" t="s">
        <v>6</v>
      </c>
      <c r="Q93" s="215" t="s">
        <v>7</v>
      </c>
      <c r="R93" s="219" t="s">
        <v>8</v>
      </c>
      <c r="S93" s="214" t="s">
        <v>9</v>
      </c>
    </row>
    <row r="94" spans="10:19" ht="12.75">
      <c r="J94" s="198"/>
      <c r="K94" s="199">
        <v>1</v>
      </c>
      <c r="L94" s="205" t="s">
        <v>16</v>
      </c>
      <c r="M94" s="208">
        <v>95</v>
      </c>
      <c r="N94" s="208">
        <v>96</v>
      </c>
      <c r="O94" s="208">
        <v>96</v>
      </c>
      <c r="P94" s="208">
        <v>94</v>
      </c>
      <c r="Q94" s="216">
        <v>0</v>
      </c>
      <c r="R94" s="220">
        <v>0</v>
      </c>
      <c r="S94" s="213">
        <v>381</v>
      </c>
    </row>
    <row r="95" spans="10:19" ht="12.75">
      <c r="J95" s="198"/>
      <c r="K95" s="199">
        <v>2</v>
      </c>
      <c r="L95" s="205" t="s">
        <v>37</v>
      </c>
      <c r="M95" s="208">
        <v>93</v>
      </c>
      <c r="N95" s="208">
        <v>93</v>
      </c>
      <c r="O95" s="208">
        <v>93</v>
      </c>
      <c r="P95" s="208">
        <v>88</v>
      </c>
      <c r="Q95" s="216">
        <v>0</v>
      </c>
      <c r="R95" s="220">
        <v>0</v>
      </c>
      <c r="S95" s="213">
        <v>367</v>
      </c>
    </row>
    <row r="96" spans="10:19" ht="13.5" thickBot="1">
      <c r="J96" s="198"/>
      <c r="K96" s="200">
        <v>3</v>
      </c>
      <c r="L96" s="206" t="s">
        <v>241</v>
      </c>
      <c r="M96" s="209">
        <v>84</v>
      </c>
      <c r="N96" s="209">
        <v>90</v>
      </c>
      <c r="O96" s="209">
        <v>90</v>
      </c>
      <c r="P96" s="209">
        <v>89</v>
      </c>
      <c r="Q96" s="217">
        <v>0</v>
      </c>
      <c r="R96" s="221">
        <v>0</v>
      </c>
      <c r="S96" s="213">
        <v>353</v>
      </c>
    </row>
    <row r="97" spans="10:19" ht="13.5" thickBot="1">
      <c r="J97" s="21"/>
      <c r="K97" s="22"/>
      <c r="L97" s="198"/>
      <c r="M97" s="198"/>
      <c r="N97" s="198"/>
      <c r="O97" s="198"/>
      <c r="P97" s="198"/>
      <c r="Q97" s="198"/>
      <c r="R97" s="218"/>
      <c r="S97" s="212">
        <v>1101</v>
      </c>
    </row>
    <row r="98" ht="13.5" thickTop="1"/>
  </sheetData>
  <sheetProtection/>
  <mergeCells count="2">
    <mergeCell ref="L1:R1"/>
    <mergeCell ref="C1:G1"/>
  </mergeCells>
  <printOptions/>
  <pageMargins left="0.53" right="0.33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1">
      <selection activeCell="R25" sqref="R25"/>
    </sheetView>
  </sheetViews>
  <sheetFormatPr defaultColWidth="9.140625" defaultRowHeight="12.75"/>
  <cols>
    <col min="2" max="2" width="20.8515625" style="0" bestFit="1" customWidth="1"/>
    <col min="3" max="3" width="19.57421875" style="0" bestFit="1" customWidth="1"/>
  </cols>
  <sheetData>
    <row r="1" spans="3:16" ht="42" customHeight="1">
      <c r="C1" s="572" t="s">
        <v>248</v>
      </c>
      <c r="D1" s="573"/>
      <c r="E1" s="573"/>
      <c r="F1" s="573"/>
      <c r="G1" s="573"/>
      <c r="H1" s="573"/>
      <c r="I1" s="574"/>
      <c r="J1" s="574"/>
      <c r="K1" s="574"/>
      <c r="L1" s="574"/>
      <c r="M1" s="574"/>
      <c r="N1" s="574"/>
      <c r="O1" s="574"/>
      <c r="P1" s="574"/>
    </row>
    <row r="2" spans="3:8" ht="24.75">
      <c r="C2" s="111"/>
      <c r="D2" s="112"/>
      <c r="E2" s="112"/>
      <c r="F2" s="112"/>
      <c r="G2" s="112"/>
      <c r="H2" s="112"/>
    </row>
    <row r="3" ht="13.5" thickBot="1"/>
    <row r="4" spans="3:16" ht="14.25">
      <c r="C4" s="3" t="s">
        <v>219</v>
      </c>
      <c r="D4" s="6" t="s">
        <v>220</v>
      </c>
      <c r="E4" s="289" t="s">
        <v>221</v>
      </c>
      <c r="F4" s="5" t="s">
        <v>222</v>
      </c>
      <c r="G4" s="290" t="s">
        <v>223</v>
      </c>
      <c r="H4" s="291" t="s">
        <v>224</v>
      </c>
      <c r="I4" s="289" t="s">
        <v>225</v>
      </c>
      <c r="J4" s="5" t="s">
        <v>226</v>
      </c>
      <c r="K4" s="290" t="s">
        <v>227</v>
      </c>
      <c r="L4" s="291" t="s">
        <v>228</v>
      </c>
      <c r="M4" s="289" t="s">
        <v>229</v>
      </c>
      <c r="N4" s="5" t="s">
        <v>9</v>
      </c>
      <c r="O4" s="290" t="s">
        <v>230</v>
      </c>
      <c r="P4" s="292" t="s">
        <v>231</v>
      </c>
    </row>
    <row r="5" spans="2:16" ht="14.25">
      <c r="B5">
        <v>1</v>
      </c>
      <c r="C5" s="293" t="s">
        <v>151</v>
      </c>
      <c r="D5" s="294">
        <v>1130</v>
      </c>
      <c r="E5" s="295">
        <v>15</v>
      </c>
      <c r="F5" s="296">
        <v>1132</v>
      </c>
      <c r="G5" s="297">
        <v>12</v>
      </c>
      <c r="H5" s="298"/>
      <c r="I5" s="295"/>
      <c r="J5" s="296"/>
      <c r="K5" s="297"/>
      <c r="L5" s="298"/>
      <c r="M5" s="295"/>
      <c r="N5" s="296">
        <f aca="true" t="shared" si="0" ref="N5:N16">SUM(D5+F5+H5+J5+L5)</f>
        <v>2262</v>
      </c>
      <c r="O5" s="297">
        <f aca="true" t="shared" si="1" ref="O5:O16">AVERAGE(D5+F5+H5+J5+L5)</f>
        <v>2262</v>
      </c>
      <c r="P5" s="299">
        <f aca="true" t="shared" si="2" ref="P5:P16">SUM(E5+G5+I5+K5+M5)</f>
        <v>27</v>
      </c>
    </row>
    <row r="6" spans="2:16" ht="14.25">
      <c r="B6">
        <v>2</v>
      </c>
      <c r="C6" s="293" t="s">
        <v>160</v>
      </c>
      <c r="D6" s="294">
        <v>1117</v>
      </c>
      <c r="E6" s="295">
        <v>12</v>
      </c>
      <c r="F6" s="296">
        <v>1133</v>
      </c>
      <c r="G6" s="297">
        <v>15</v>
      </c>
      <c r="H6" s="298"/>
      <c r="I6" s="295"/>
      <c r="J6" s="296"/>
      <c r="K6" s="297"/>
      <c r="L6" s="298"/>
      <c r="M6" s="295"/>
      <c r="N6" s="296">
        <f t="shared" si="0"/>
        <v>2250</v>
      </c>
      <c r="O6" s="297">
        <f t="shared" si="1"/>
        <v>2250</v>
      </c>
      <c r="P6" s="299">
        <f t="shared" si="2"/>
        <v>27</v>
      </c>
    </row>
    <row r="7" spans="2:16" ht="14.25">
      <c r="B7">
        <v>3</v>
      </c>
      <c r="C7" s="293" t="s">
        <v>158</v>
      </c>
      <c r="D7" s="294">
        <v>1113</v>
      </c>
      <c r="E7" s="295">
        <v>10</v>
      </c>
      <c r="F7" s="296">
        <v>1115</v>
      </c>
      <c r="G7" s="297">
        <v>8</v>
      </c>
      <c r="H7" s="298"/>
      <c r="I7" s="295"/>
      <c r="J7" s="296"/>
      <c r="K7" s="297"/>
      <c r="L7" s="298"/>
      <c r="M7" s="295"/>
      <c r="N7" s="296">
        <f t="shared" si="0"/>
        <v>2228</v>
      </c>
      <c r="O7" s="297">
        <f t="shared" si="1"/>
        <v>2228</v>
      </c>
      <c r="P7" s="299">
        <f t="shared" si="2"/>
        <v>18</v>
      </c>
    </row>
    <row r="8" spans="2:16" ht="14.25">
      <c r="B8">
        <v>4</v>
      </c>
      <c r="C8" s="293" t="s">
        <v>121</v>
      </c>
      <c r="D8" s="294">
        <v>1113</v>
      </c>
      <c r="E8" s="295">
        <v>8</v>
      </c>
      <c r="F8" s="296">
        <v>1116</v>
      </c>
      <c r="G8" s="297">
        <v>9</v>
      </c>
      <c r="H8" s="298"/>
      <c r="I8" s="295"/>
      <c r="J8" s="296"/>
      <c r="K8" s="297"/>
      <c r="L8" s="298"/>
      <c r="M8" s="295"/>
      <c r="N8" s="296">
        <f t="shared" si="0"/>
        <v>2229</v>
      </c>
      <c r="O8" s="297">
        <f t="shared" si="1"/>
        <v>2229</v>
      </c>
      <c r="P8" s="299">
        <f t="shared" si="2"/>
        <v>17</v>
      </c>
    </row>
    <row r="9" spans="2:16" ht="14.25">
      <c r="B9">
        <v>5</v>
      </c>
      <c r="C9" s="293" t="s">
        <v>149</v>
      </c>
      <c r="D9" s="294">
        <v>1106</v>
      </c>
      <c r="E9" s="295">
        <v>5</v>
      </c>
      <c r="F9" s="296">
        <v>1121</v>
      </c>
      <c r="G9" s="297">
        <v>10</v>
      </c>
      <c r="H9" s="298"/>
      <c r="I9" s="295"/>
      <c r="J9" s="296"/>
      <c r="K9" s="297"/>
      <c r="L9" s="298"/>
      <c r="M9" s="295"/>
      <c r="N9" s="296">
        <f t="shared" si="0"/>
        <v>2227</v>
      </c>
      <c r="O9" s="297">
        <f t="shared" si="1"/>
        <v>2227</v>
      </c>
      <c r="P9" s="299">
        <f t="shared" si="2"/>
        <v>15</v>
      </c>
    </row>
    <row r="10" spans="2:16" ht="14.25">
      <c r="B10">
        <v>6</v>
      </c>
      <c r="C10" s="293" t="s">
        <v>119</v>
      </c>
      <c r="D10" s="294">
        <v>1109</v>
      </c>
      <c r="E10" s="295">
        <v>7</v>
      </c>
      <c r="F10" s="296">
        <v>1109</v>
      </c>
      <c r="G10" s="297">
        <v>7</v>
      </c>
      <c r="H10" s="298"/>
      <c r="I10" s="295"/>
      <c r="J10" s="296"/>
      <c r="K10" s="297"/>
      <c r="L10" s="298"/>
      <c r="M10" s="295"/>
      <c r="N10" s="296">
        <f t="shared" si="0"/>
        <v>2218</v>
      </c>
      <c r="O10" s="297">
        <f t="shared" si="1"/>
        <v>2218</v>
      </c>
      <c r="P10" s="299">
        <f t="shared" si="2"/>
        <v>14</v>
      </c>
    </row>
    <row r="11" spans="2:16" ht="14.25">
      <c r="B11">
        <v>7</v>
      </c>
      <c r="C11" s="293" t="s">
        <v>155</v>
      </c>
      <c r="D11" s="294">
        <v>1108</v>
      </c>
      <c r="E11" s="295">
        <v>6</v>
      </c>
      <c r="F11" s="296">
        <v>1108</v>
      </c>
      <c r="G11" s="297">
        <v>6</v>
      </c>
      <c r="H11" s="298"/>
      <c r="I11" s="295"/>
      <c r="J11" s="296"/>
      <c r="K11" s="297"/>
      <c r="L11" s="298"/>
      <c r="M11" s="295"/>
      <c r="N11" s="296">
        <f t="shared" si="0"/>
        <v>2216</v>
      </c>
      <c r="O11" s="297">
        <f t="shared" si="1"/>
        <v>2216</v>
      </c>
      <c r="P11" s="299">
        <f t="shared" si="2"/>
        <v>12</v>
      </c>
    </row>
    <row r="12" spans="2:16" ht="14.25">
      <c r="B12">
        <v>8</v>
      </c>
      <c r="C12" s="293" t="s">
        <v>102</v>
      </c>
      <c r="D12" s="294">
        <v>1113</v>
      </c>
      <c r="E12" s="295">
        <v>9</v>
      </c>
      <c r="F12" s="296">
        <v>1098</v>
      </c>
      <c r="G12" s="297">
        <v>3</v>
      </c>
      <c r="H12" s="298"/>
      <c r="I12" s="295"/>
      <c r="J12" s="296"/>
      <c r="K12" s="297"/>
      <c r="L12" s="298"/>
      <c r="M12" s="295"/>
      <c r="N12" s="296">
        <f t="shared" si="0"/>
        <v>2211</v>
      </c>
      <c r="O12" s="297">
        <f t="shared" si="1"/>
        <v>2211</v>
      </c>
      <c r="P12" s="299">
        <f t="shared" si="2"/>
        <v>12</v>
      </c>
    </row>
    <row r="13" spans="2:16" ht="14.25">
      <c r="B13">
        <v>9</v>
      </c>
      <c r="C13" s="293" t="s">
        <v>164</v>
      </c>
      <c r="D13" s="294">
        <v>1099</v>
      </c>
      <c r="E13" s="295">
        <v>4</v>
      </c>
      <c r="F13" s="296">
        <v>1092</v>
      </c>
      <c r="G13" s="297">
        <v>2</v>
      </c>
      <c r="H13" s="298"/>
      <c r="I13" s="295"/>
      <c r="J13" s="296"/>
      <c r="K13" s="297"/>
      <c r="L13" s="298"/>
      <c r="M13" s="295"/>
      <c r="N13" s="296">
        <f t="shared" si="0"/>
        <v>2191</v>
      </c>
      <c r="O13" s="297">
        <f t="shared" si="1"/>
        <v>2191</v>
      </c>
      <c r="P13" s="299">
        <f t="shared" si="2"/>
        <v>6</v>
      </c>
    </row>
    <row r="14" spans="2:16" ht="14.25">
      <c r="B14">
        <v>10</v>
      </c>
      <c r="C14" s="300" t="s">
        <v>173</v>
      </c>
      <c r="D14" s="294">
        <v>1084</v>
      </c>
      <c r="E14" s="295">
        <v>1</v>
      </c>
      <c r="F14" s="296">
        <v>1107</v>
      </c>
      <c r="G14" s="297">
        <v>5</v>
      </c>
      <c r="H14" s="298"/>
      <c r="I14" s="295"/>
      <c r="J14" s="296"/>
      <c r="K14" s="297"/>
      <c r="L14" s="298"/>
      <c r="M14" s="295"/>
      <c r="N14" s="296">
        <f t="shared" si="0"/>
        <v>2191</v>
      </c>
      <c r="O14" s="297">
        <f t="shared" si="1"/>
        <v>2191</v>
      </c>
      <c r="P14" s="299">
        <f t="shared" si="2"/>
        <v>6</v>
      </c>
    </row>
    <row r="15" spans="2:16" ht="14.25">
      <c r="B15">
        <v>11</v>
      </c>
      <c r="C15" s="293" t="s">
        <v>178</v>
      </c>
      <c r="D15" s="294">
        <v>1088</v>
      </c>
      <c r="E15" s="295">
        <v>2</v>
      </c>
      <c r="F15" s="296">
        <v>1100</v>
      </c>
      <c r="G15" s="297">
        <v>4</v>
      </c>
      <c r="H15" s="298"/>
      <c r="I15" s="295"/>
      <c r="J15" s="296"/>
      <c r="K15" s="297"/>
      <c r="L15" s="298"/>
      <c r="M15" s="295"/>
      <c r="N15" s="296">
        <f t="shared" si="0"/>
        <v>2188</v>
      </c>
      <c r="O15" s="297">
        <f t="shared" si="1"/>
        <v>2188</v>
      </c>
      <c r="P15" s="299">
        <f t="shared" si="2"/>
        <v>6</v>
      </c>
    </row>
    <row r="16" spans="2:16" ht="15" thickBot="1">
      <c r="B16">
        <v>12</v>
      </c>
      <c r="C16" s="301" t="s">
        <v>168</v>
      </c>
      <c r="D16" s="302">
        <v>1089</v>
      </c>
      <c r="E16" s="303">
        <v>3</v>
      </c>
      <c r="F16" s="304">
        <v>1085</v>
      </c>
      <c r="G16" s="305">
        <v>1</v>
      </c>
      <c r="H16" s="306"/>
      <c r="I16" s="303"/>
      <c r="J16" s="304"/>
      <c r="K16" s="305"/>
      <c r="L16" s="306"/>
      <c r="M16" s="303"/>
      <c r="N16" s="304">
        <f t="shared" si="0"/>
        <v>2174</v>
      </c>
      <c r="O16" s="305">
        <f t="shared" si="1"/>
        <v>2174</v>
      </c>
      <c r="P16" s="307">
        <f t="shared" si="2"/>
        <v>4</v>
      </c>
    </row>
    <row r="23" spans="2:16" ht="24.75">
      <c r="B23" s="572" t="s">
        <v>249</v>
      </c>
      <c r="C23" s="572"/>
      <c r="D23" s="573"/>
      <c r="E23" s="573"/>
      <c r="F23" s="573"/>
      <c r="G23" s="573"/>
      <c r="H23" s="573"/>
      <c r="I23" s="574"/>
      <c r="J23" s="574"/>
      <c r="K23" s="574"/>
      <c r="L23" s="574"/>
      <c r="M23" s="574"/>
      <c r="N23" s="574"/>
      <c r="O23" s="574"/>
      <c r="P23" s="574"/>
    </row>
    <row r="24" spans="2:8" ht="24.75">
      <c r="B24" s="111"/>
      <c r="C24" s="111"/>
      <c r="D24" s="112"/>
      <c r="E24" s="112"/>
      <c r="F24" s="112"/>
      <c r="G24" s="112"/>
      <c r="H24" s="112"/>
    </row>
    <row r="25" ht="13.5" thickBot="1"/>
    <row r="26" spans="2:16" ht="14.25">
      <c r="B26" s="3" t="s">
        <v>233</v>
      </c>
      <c r="C26" s="4" t="s">
        <v>219</v>
      </c>
      <c r="D26" s="5" t="s">
        <v>220</v>
      </c>
      <c r="E26" s="308" t="s">
        <v>221</v>
      </c>
      <c r="F26" s="291" t="s">
        <v>222</v>
      </c>
      <c r="G26" s="309" t="s">
        <v>223</v>
      </c>
      <c r="H26" s="5" t="s">
        <v>224</v>
      </c>
      <c r="I26" s="308" t="s">
        <v>225</v>
      </c>
      <c r="J26" s="291" t="s">
        <v>226</v>
      </c>
      <c r="K26" s="309" t="s">
        <v>227</v>
      </c>
      <c r="L26" s="5" t="s">
        <v>228</v>
      </c>
      <c r="M26" s="308" t="s">
        <v>229</v>
      </c>
      <c r="N26" s="291" t="s">
        <v>9</v>
      </c>
      <c r="O26" s="309" t="s">
        <v>230</v>
      </c>
      <c r="P26" s="310" t="s">
        <v>231</v>
      </c>
    </row>
    <row r="27" spans="1:16" ht="14.25">
      <c r="A27">
        <v>1</v>
      </c>
      <c r="B27" s="293" t="s">
        <v>148</v>
      </c>
      <c r="C27" s="311" t="s">
        <v>149</v>
      </c>
      <c r="D27" s="296">
        <v>383</v>
      </c>
      <c r="E27" s="312">
        <v>30</v>
      </c>
      <c r="F27" s="298">
        <v>386</v>
      </c>
      <c r="G27" s="313">
        <v>26</v>
      </c>
      <c r="H27" s="296"/>
      <c r="I27" s="312"/>
      <c r="J27" s="298"/>
      <c r="K27" s="313"/>
      <c r="L27" s="296"/>
      <c r="M27" s="312"/>
      <c r="N27" s="298">
        <f aca="true" t="shared" si="3" ref="N27:N56">SUM(D27+F27+H27+J27+L27)</f>
        <v>769</v>
      </c>
      <c r="O27" s="313">
        <f aca="true" t="shared" si="4" ref="O27:O56">AVERAGE(D27+F27+H27+J27+L27)</f>
        <v>769</v>
      </c>
      <c r="P27" s="314">
        <f aca="true" t="shared" si="5" ref="P27:P56">SUM(E27+G27+I27+K27+M27)</f>
        <v>56</v>
      </c>
    </row>
    <row r="28" spans="1:16" ht="14.25">
      <c r="A28">
        <v>2</v>
      </c>
      <c r="B28" s="293" t="s">
        <v>150</v>
      </c>
      <c r="C28" s="311" t="s">
        <v>151</v>
      </c>
      <c r="D28" s="296">
        <v>380</v>
      </c>
      <c r="E28" s="312">
        <v>26</v>
      </c>
      <c r="F28" s="298">
        <v>382</v>
      </c>
      <c r="G28" s="313">
        <v>21</v>
      </c>
      <c r="H28" s="296"/>
      <c r="I28" s="312"/>
      <c r="J28" s="298"/>
      <c r="K28" s="313"/>
      <c r="L28" s="296"/>
      <c r="M28" s="312"/>
      <c r="N28" s="298">
        <f t="shared" si="3"/>
        <v>762</v>
      </c>
      <c r="O28" s="313">
        <f t="shared" si="4"/>
        <v>762</v>
      </c>
      <c r="P28" s="314">
        <f t="shared" si="5"/>
        <v>47</v>
      </c>
    </row>
    <row r="29" spans="1:16" ht="14.25">
      <c r="A29">
        <v>3</v>
      </c>
      <c r="B29" s="293" t="s">
        <v>161</v>
      </c>
      <c r="C29" s="311" t="s">
        <v>160</v>
      </c>
      <c r="D29" s="296">
        <v>374</v>
      </c>
      <c r="E29" s="312">
        <v>17</v>
      </c>
      <c r="F29" s="298">
        <v>382</v>
      </c>
      <c r="G29" s="313">
        <v>30</v>
      </c>
      <c r="H29" s="296"/>
      <c r="I29" s="312"/>
      <c r="J29" s="298"/>
      <c r="K29" s="313"/>
      <c r="L29" s="296"/>
      <c r="M29" s="312"/>
      <c r="N29" s="298">
        <f t="shared" si="3"/>
        <v>756</v>
      </c>
      <c r="O29" s="313">
        <f t="shared" si="4"/>
        <v>756</v>
      </c>
      <c r="P29" s="314">
        <f t="shared" si="5"/>
        <v>47</v>
      </c>
    </row>
    <row r="30" spans="1:16" ht="14.25">
      <c r="A30">
        <v>4</v>
      </c>
      <c r="B30" s="293" t="s">
        <v>153</v>
      </c>
      <c r="C30" s="311" t="s">
        <v>151</v>
      </c>
      <c r="D30" s="296">
        <v>382</v>
      </c>
      <c r="E30" s="312">
        <v>22</v>
      </c>
      <c r="F30" s="298">
        <v>382</v>
      </c>
      <c r="G30" s="313">
        <v>24</v>
      </c>
      <c r="H30" s="296"/>
      <c r="I30" s="312"/>
      <c r="J30" s="298"/>
      <c r="K30" s="313"/>
      <c r="L30" s="296"/>
      <c r="M30" s="312"/>
      <c r="N30" s="298">
        <f t="shared" si="3"/>
        <v>764</v>
      </c>
      <c r="O30" s="313">
        <f t="shared" si="4"/>
        <v>764</v>
      </c>
      <c r="P30" s="314">
        <f t="shared" si="5"/>
        <v>46</v>
      </c>
    </row>
    <row r="31" spans="1:16" ht="14.25">
      <c r="A31">
        <v>5</v>
      </c>
      <c r="B31" s="300" t="s">
        <v>159</v>
      </c>
      <c r="C31" s="315" t="s">
        <v>160</v>
      </c>
      <c r="D31" s="296">
        <v>374</v>
      </c>
      <c r="E31" s="312">
        <v>18</v>
      </c>
      <c r="F31" s="298">
        <v>381</v>
      </c>
      <c r="G31" s="313">
        <v>20</v>
      </c>
      <c r="H31" s="296"/>
      <c r="I31" s="312"/>
      <c r="J31" s="298"/>
      <c r="K31" s="313"/>
      <c r="L31" s="296"/>
      <c r="M31" s="312"/>
      <c r="N31" s="298">
        <f t="shared" si="3"/>
        <v>755</v>
      </c>
      <c r="O31" s="313">
        <f t="shared" si="4"/>
        <v>755</v>
      </c>
      <c r="P31" s="314">
        <f t="shared" si="5"/>
        <v>38</v>
      </c>
    </row>
    <row r="32" spans="1:16" ht="14.25">
      <c r="A32">
        <v>6</v>
      </c>
      <c r="B32" s="293" t="s">
        <v>165</v>
      </c>
      <c r="C32" s="311" t="s">
        <v>121</v>
      </c>
      <c r="D32" s="296">
        <v>373</v>
      </c>
      <c r="E32" s="312">
        <v>14</v>
      </c>
      <c r="F32" s="298">
        <v>384</v>
      </c>
      <c r="G32" s="313">
        <v>22</v>
      </c>
      <c r="H32" s="296"/>
      <c r="I32" s="312"/>
      <c r="J32" s="298"/>
      <c r="K32" s="313"/>
      <c r="L32" s="296"/>
      <c r="M32" s="312"/>
      <c r="N32" s="298">
        <f t="shared" si="3"/>
        <v>757</v>
      </c>
      <c r="O32" s="313">
        <f t="shared" si="4"/>
        <v>757</v>
      </c>
      <c r="P32" s="314">
        <f t="shared" si="5"/>
        <v>36</v>
      </c>
    </row>
    <row r="33" spans="1:16" ht="14.25">
      <c r="A33">
        <v>7</v>
      </c>
      <c r="B33" s="293" t="s">
        <v>154</v>
      </c>
      <c r="C33" s="311" t="s">
        <v>155</v>
      </c>
      <c r="D33" s="296">
        <v>377</v>
      </c>
      <c r="E33" s="312">
        <v>21</v>
      </c>
      <c r="F33" s="298">
        <v>372</v>
      </c>
      <c r="G33" s="313">
        <v>15</v>
      </c>
      <c r="H33" s="296"/>
      <c r="I33" s="312"/>
      <c r="J33" s="298"/>
      <c r="K33" s="313"/>
      <c r="L33" s="296"/>
      <c r="M33" s="312"/>
      <c r="N33" s="298">
        <f t="shared" si="3"/>
        <v>749</v>
      </c>
      <c r="O33" s="313">
        <f t="shared" si="4"/>
        <v>749</v>
      </c>
      <c r="P33" s="314">
        <f t="shared" si="5"/>
        <v>36</v>
      </c>
    </row>
    <row r="34" spans="1:16" ht="14.25">
      <c r="A34">
        <v>8</v>
      </c>
      <c r="B34" s="293" t="s">
        <v>152</v>
      </c>
      <c r="C34" s="311" t="s">
        <v>119</v>
      </c>
      <c r="D34" s="296">
        <v>378</v>
      </c>
      <c r="E34" s="312">
        <v>24</v>
      </c>
      <c r="F34" s="298">
        <v>372</v>
      </c>
      <c r="G34" s="313">
        <v>11</v>
      </c>
      <c r="H34" s="296"/>
      <c r="I34" s="312"/>
      <c r="J34" s="298"/>
      <c r="K34" s="313"/>
      <c r="L34" s="296"/>
      <c r="M34" s="312"/>
      <c r="N34" s="298">
        <f t="shared" si="3"/>
        <v>750</v>
      </c>
      <c r="O34" s="313">
        <f t="shared" si="4"/>
        <v>750</v>
      </c>
      <c r="P34" s="314">
        <f t="shared" si="5"/>
        <v>35</v>
      </c>
    </row>
    <row r="35" spans="1:16" ht="14.25">
      <c r="A35">
        <v>9</v>
      </c>
      <c r="B35" s="293" t="s">
        <v>157</v>
      </c>
      <c r="C35" s="311" t="s">
        <v>158</v>
      </c>
      <c r="D35" s="296">
        <v>376</v>
      </c>
      <c r="E35" s="312">
        <v>19</v>
      </c>
      <c r="F35" s="298">
        <v>373</v>
      </c>
      <c r="G35" s="313">
        <v>16</v>
      </c>
      <c r="H35" s="296"/>
      <c r="I35" s="312"/>
      <c r="J35" s="298"/>
      <c r="K35" s="313"/>
      <c r="L35" s="296"/>
      <c r="M35" s="312"/>
      <c r="N35" s="298">
        <f t="shared" si="3"/>
        <v>749</v>
      </c>
      <c r="O35" s="313">
        <f t="shared" si="4"/>
        <v>749</v>
      </c>
      <c r="P35" s="314">
        <f t="shared" si="5"/>
        <v>35</v>
      </c>
    </row>
    <row r="36" spans="1:16" ht="14.25">
      <c r="A36">
        <v>10</v>
      </c>
      <c r="B36" s="293" t="s">
        <v>156</v>
      </c>
      <c r="C36" s="311" t="s">
        <v>102</v>
      </c>
      <c r="D36" s="296">
        <v>376</v>
      </c>
      <c r="E36" s="312">
        <v>20</v>
      </c>
      <c r="F36" s="298">
        <v>368</v>
      </c>
      <c r="G36" s="313">
        <v>2</v>
      </c>
      <c r="H36" s="296"/>
      <c r="I36" s="312"/>
      <c r="J36" s="298"/>
      <c r="K36" s="313"/>
      <c r="L36" s="296"/>
      <c r="M36" s="312"/>
      <c r="N36" s="298">
        <f t="shared" si="3"/>
        <v>744</v>
      </c>
      <c r="O36" s="313">
        <f t="shared" si="4"/>
        <v>744</v>
      </c>
      <c r="P36" s="314">
        <f t="shared" si="5"/>
        <v>22</v>
      </c>
    </row>
    <row r="37" spans="1:16" ht="14.25">
      <c r="A37">
        <v>11</v>
      </c>
      <c r="B37" s="293" t="s">
        <v>167</v>
      </c>
      <c r="C37" s="311" t="s">
        <v>168</v>
      </c>
      <c r="D37" s="296">
        <v>371</v>
      </c>
      <c r="E37" s="312">
        <v>12</v>
      </c>
      <c r="F37" s="298">
        <v>372</v>
      </c>
      <c r="G37" s="313">
        <v>10</v>
      </c>
      <c r="H37" s="296"/>
      <c r="I37" s="312"/>
      <c r="J37" s="298"/>
      <c r="K37" s="313"/>
      <c r="L37" s="296"/>
      <c r="M37" s="312"/>
      <c r="N37" s="298">
        <f t="shared" si="3"/>
        <v>743</v>
      </c>
      <c r="O37" s="313">
        <f t="shared" si="4"/>
        <v>743</v>
      </c>
      <c r="P37" s="314">
        <f t="shared" si="5"/>
        <v>22</v>
      </c>
    </row>
    <row r="38" spans="1:16" ht="14.25">
      <c r="A38">
        <v>12</v>
      </c>
      <c r="B38" s="316" t="s">
        <v>166</v>
      </c>
      <c r="C38" s="317" t="s">
        <v>158</v>
      </c>
      <c r="D38" s="10">
        <v>371</v>
      </c>
      <c r="E38" s="318">
        <v>13</v>
      </c>
      <c r="F38" s="319">
        <v>371</v>
      </c>
      <c r="G38" s="320">
        <v>8</v>
      </c>
      <c r="H38" s="10"/>
      <c r="I38" s="318"/>
      <c r="J38" s="319"/>
      <c r="K38" s="320"/>
      <c r="L38" s="10"/>
      <c r="M38" s="318"/>
      <c r="N38" s="319">
        <f t="shared" si="3"/>
        <v>742</v>
      </c>
      <c r="O38" s="320">
        <f t="shared" si="4"/>
        <v>742</v>
      </c>
      <c r="P38" s="321">
        <f t="shared" si="5"/>
        <v>21</v>
      </c>
    </row>
    <row r="39" spans="1:16" ht="14.25">
      <c r="A39">
        <v>13</v>
      </c>
      <c r="B39" s="293" t="s">
        <v>172</v>
      </c>
      <c r="C39" s="311" t="s">
        <v>173</v>
      </c>
      <c r="D39" s="296">
        <v>368</v>
      </c>
      <c r="E39" s="312">
        <v>8</v>
      </c>
      <c r="F39" s="298">
        <v>372</v>
      </c>
      <c r="G39" s="313">
        <v>13</v>
      </c>
      <c r="H39" s="296"/>
      <c r="I39" s="312"/>
      <c r="J39" s="298"/>
      <c r="K39" s="313"/>
      <c r="L39" s="296"/>
      <c r="M39" s="312"/>
      <c r="N39" s="298">
        <f t="shared" si="3"/>
        <v>740</v>
      </c>
      <c r="O39" s="313">
        <f t="shared" si="4"/>
        <v>740</v>
      </c>
      <c r="P39" s="314">
        <f t="shared" si="5"/>
        <v>21</v>
      </c>
    </row>
    <row r="40" spans="1:16" ht="14.25">
      <c r="A40">
        <v>14</v>
      </c>
      <c r="B40" s="293" t="s">
        <v>174</v>
      </c>
      <c r="C40" s="311" t="s">
        <v>119</v>
      </c>
      <c r="D40" s="296">
        <v>368</v>
      </c>
      <c r="E40" s="312">
        <v>7</v>
      </c>
      <c r="F40" s="298">
        <v>372</v>
      </c>
      <c r="G40" s="313">
        <v>14</v>
      </c>
      <c r="H40" s="296"/>
      <c r="I40" s="312"/>
      <c r="J40" s="298"/>
      <c r="K40" s="313"/>
      <c r="L40" s="296"/>
      <c r="M40" s="312"/>
      <c r="N40" s="298">
        <f t="shared" si="3"/>
        <v>740</v>
      </c>
      <c r="O40" s="313">
        <f t="shared" si="4"/>
        <v>740</v>
      </c>
      <c r="P40" s="314">
        <f t="shared" si="5"/>
        <v>21</v>
      </c>
    </row>
    <row r="41" spans="1:16" ht="14.25">
      <c r="A41">
        <v>15</v>
      </c>
      <c r="B41" s="293" t="s">
        <v>181</v>
      </c>
      <c r="C41" s="311" t="s">
        <v>121</v>
      </c>
      <c r="D41" s="296">
        <v>366</v>
      </c>
      <c r="E41" s="312">
        <v>1</v>
      </c>
      <c r="F41" s="298">
        <v>374</v>
      </c>
      <c r="G41" s="313">
        <v>19</v>
      </c>
      <c r="H41" s="296"/>
      <c r="I41" s="312"/>
      <c r="J41" s="298"/>
      <c r="K41" s="313"/>
      <c r="L41" s="296"/>
      <c r="M41" s="312"/>
      <c r="N41" s="298">
        <f t="shared" si="3"/>
        <v>740</v>
      </c>
      <c r="O41" s="313">
        <f t="shared" si="4"/>
        <v>740</v>
      </c>
      <c r="P41" s="314">
        <f t="shared" si="5"/>
        <v>20</v>
      </c>
    </row>
    <row r="42" spans="1:16" ht="14.25">
      <c r="A42">
        <v>16</v>
      </c>
      <c r="B42" s="293" t="s">
        <v>163</v>
      </c>
      <c r="C42" s="311" t="s">
        <v>164</v>
      </c>
      <c r="D42" s="296">
        <v>373</v>
      </c>
      <c r="E42" s="312">
        <v>15</v>
      </c>
      <c r="F42" s="298">
        <v>370</v>
      </c>
      <c r="G42" s="313">
        <v>4</v>
      </c>
      <c r="H42" s="296"/>
      <c r="I42" s="312"/>
      <c r="J42" s="298"/>
      <c r="K42" s="313"/>
      <c r="L42" s="296"/>
      <c r="M42" s="312"/>
      <c r="N42" s="298">
        <f t="shared" si="3"/>
        <v>743</v>
      </c>
      <c r="O42" s="313">
        <f t="shared" si="4"/>
        <v>743</v>
      </c>
      <c r="P42" s="314">
        <f t="shared" si="5"/>
        <v>19</v>
      </c>
    </row>
    <row r="43" spans="1:16" ht="14.25">
      <c r="A43">
        <v>17</v>
      </c>
      <c r="B43" s="293" t="s">
        <v>245</v>
      </c>
      <c r="C43" s="311" t="s">
        <v>149</v>
      </c>
      <c r="D43" s="296"/>
      <c r="E43" s="312"/>
      <c r="F43" s="298">
        <v>374</v>
      </c>
      <c r="G43" s="313">
        <v>18</v>
      </c>
      <c r="H43" s="296"/>
      <c r="I43" s="312"/>
      <c r="J43" s="298"/>
      <c r="K43" s="313"/>
      <c r="L43" s="296"/>
      <c r="M43" s="312"/>
      <c r="N43" s="298">
        <f t="shared" si="3"/>
        <v>374</v>
      </c>
      <c r="O43" s="313">
        <f t="shared" si="4"/>
        <v>374</v>
      </c>
      <c r="P43" s="314">
        <f t="shared" si="5"/>
        <v>18</v>
      </c>
    </row>
    <row r="44" spans="1:16" ht="14.25">
      <c r="A44">
        <v>18</v>
      </c>
      <c r="B44" s="293" t="s">
        <v>246</v>
      </c>
      <c r="C44" s="311" t="s">
        <v>173</v>
      </c>
      <c r="D44" s="296"/>
      <c r="E44" s="312"/>
      <c r="F44" s="298">
        <v>374</v>
      </c>
      <c r="G44" s="313">
        <v>17</v>
      </c>
      <c r="H44" s="296"/>
      <c r="I44" s="312"/>
      <c r="J44" s="298"/>
      <c r="K44" s="313"/>
      <c r="L44" s="296"/>
      <c r="M44" s="312"/>
      <c r="N44" s="298">
        <f t="shared" si="3"/>
        <v>374</v>
      </c>
      <c r="O44" s="313">
        <f t="shared" si="4"/>
        <v>374</v>
      </c>
      <c r="P44" s="314">
        <f t="shared" si="5"/>
        <v>17</v>
      </c>
    </row>
    <row r="45" spans="1:16" ht="14.25">
      <c r="A45">
        <v>19</v>
      </c>
      <c r="B45" s="293" t="s">
        <v>162</v>
      </c>
      <c r="C45" s="311" t="s">
        <v>121</v>
      </c>
      <c r="D45" s="296">
        <v>374</v>
      </c>
      <c r="E45" s="312">
        <v>16</v>
      </c>
      <c r="F45" s="298"/>
      <c r="G45" s="313"/>
      <c r="H45" s="296"/>
      <c r="I45" s="312"/>
      <c r="J45" s="298"/>
      <c r="K45" s="313"/>
      <c r="L45" s="296"/>
      <c r="M45" s="312"/>
      <c r="N45" s="298">
        <f t="shared" si="3"/>
        <v>374</v>
      </c>
      <c r="O45" s="313">
        <f t="shared" si="4"/>
        <v>374</v>
      </c>
      <c r="P45" s="314">
        <f t="shared" si="5"/>
        <v>16</v>
      </c>
    </row>
    <row r="46" spans="1:16" ht="14.25">
      <c r="A46">
        <v>20</v>
      </c>
      <c r="B46" s="293" t="s">
        <v>170</v>
      </c>
      <c r="C46" s="311" t="s">
        <v>160</v>
      </c>
      <c r="D46" s="296">
        <v>369</v>
      </c>
      <c r="E46" s="312">
        <v>10</v>
      </c>
      <c r="F46" s="298">
        <v>370</v>
      </c>
      <c r="G46" s="313">
        <v>5</v>
      </c>
      <c r="H46" s="296"/>
      <c r="I46" s="312"/>
      <c r="J46" s="298"/>
      <c r="K46" s="313"/>
      <c r="L46" s="296"/>
      <c r="M46" s="312"/>
      <c r="N46" s="298">
        <f t="shared" si="3"/>
        <v>739</v>
      </c>
      <c r="O46" s="313">
        <f t="shared" si="4"/>
        <v>739</v>
      </c>
      <c r="P46" s="314">
        <f t="shared" si="5"/>
        <v>15</v>
      </c>
    </row>
    <row r="47" spans="1:16" ht="14.25">
      <c r="A47">
        <v>21</v>
      </c>
      <c r="B47" s="293" t="s">
        <v>177</v>
      </c>
      <c r="C47" s="311" t="s">
        <v>178</v>
      </c>
      <c r="D47" s="296">
        <v>368</v>
      </c>
      <c r="E47" s="312">
        <v>4</v>
      </c>
      <c r="F47" s="298">
        <v>371</v>
      </c>
      <c r="G47" s="313">
        <v>9</v>
      </c>
      <c r="H47" s="296"/>
      <c r="I47" s="312"/>
      <c r="J47" s="298"/>
      <c r="K47" s="313"/>
      <c r="L47" s="296"/>
      <c r="M47" s="312"/>
      <c r="N47" s="298">
        <f t="shared" si="3"/>
        <v>739</v>
      </c>
      <c r="O47" s="313">
        <f t="shared" si="4"/>
        <v>739</v>
      </c>
      <c r="P47" s="314">
        <f t="shared" si="5"/>
        <v>13</v>
      </c>
    </row>
    <row r="48" spans="1:16" ht="14.25">
      <c r="A48">
        <v>22</v>
      </c>
      <c r="B48" s="293" t="s">
        <v>186</v>
      </c>
      <c r="C48" s="311" t="s">
        <v>178</v>
      </c>
      <c r="D48" s="296"/>
      <c r="E48" s="312"/>
      <c r="F48" s="298">
        <v>372</v>
      </c>
      <c r="G48" s="313">
        <v>12</v>
      </c>
      <c r="H48" s="296"/>
      <c r="I48" s="312"/>
      <c r="J48" s="298"/>
      <c r="K48" s="313"/>
      <c r="L48" s="296"/>
      <c r="M48" s="312"/>
      <c r="N48" s="298">
        <f t="shared" si="3"/>
        <v>372</v>
      </c>
      <c r="O48" s="313">
        <f t="shared" si="4"/>
        <v>372</v>
      </c>
      <c r="P48" s="314">
        <f t="shared" si="5"/>
        <v>12</v>
      </c>
    </row>
    <row r="49" spans="1:16" ht="14.25">
      <c r="A49">
        <v>23</v>
      </c>
      <c r="B49" s="293" t="s">
        <v>169</v>
      </c>
      <c r="C49" s="311" t="s">
        <v>102</v>
      </c>
      <c r="D49" s="296">
        <v>369</v>
      </c>
      <c r="E49" s="312">
        <v>11</v>
      </c>
      <c r="F49" s="298"/>
      <c r="G49" s="313"/>
      <c r="H49" s="296"/>
      <c r="I49" s="312"/>
      <c r="J49" s="298"/>
      <c r="K49" s="313"/>
      <c r="L49" s="296"/>
      <c r="M49" s="312"/>
      <c r="N49" s="298">
        <f t="shared" si="3"/>
        <v>369</v>
      </c>
      <c r="O49" s="313">
        <f t="shared" si="4"/>
        <v>369</v>
      </c>
      <c r="P49" s="314">
        <f t="shared" si="5"/>
        <v>11</v>
      </c>
    </row>
    <row r="50" spans="1:16" ht="14.25">
      <c r="A50">
        <v>24</v>
      </c>
      <c r="B50" s="316" t="s">
        <v>179</v>
      </c>
      <c r="C50" s="317" t="s">
        <v>158</v>
      </c>
      <c r="D50" s="10">
        <v>366</v>
      </c>
      <c r="E50" s="318">
        <v>3</v>
      </c>
      <c r="F50" s="319">
        <v>371</v>
      </c>
      <c r="G50" s="320">
        <v>7</v>
      </c>
      <c r="H50" s="10"/>
      <c r="I50" s="318"/>
      <c r="J50" s="319"/>
      <c r="K50" s="320"/>
      <c r="L50" s="10"/>
      <c r="M50" s="318"/>
      <c r="N50" s="319">
        <f t="shared" si="3"/>
        <v>737</v>
      </c>
      <c r="O50" s="320">
        <f t="shared" si="4"/>
        <v>737</v>
      </c>
      <c r="P50" s="321">
        <f t="shared" si="5"/>
        <v>10</v>
      </c>
    </row>
    <row r="51" spans="1:16" ht="14.25">
      <c r="A51">
        <v>25</v>
      </c>
      <c r="B51" s="293" t="s">
        <v>171</v>
      </c>
      <c r="C51" s="311" t="s">
        <v>151</v>
      </c>
      <c r="D51" s="296">
        <v>368</v>
      </c>
      <c r="E51" s="312">
        <v>9</v>
      </c>
      <c r="F51" s="298"/>
      <c r="G51" s="313"/>
      <c r="H51" s="296"/>
      <c r="I51" s="312"/>
      <c r="J51" s="298"/>
      <c r="K51" s="313"/>
      <c r="L51" s="296"/>
      <c r="M51" s="312"/>
      <c r="N51" s="298">
        <f t="shared" si="3"/>
        <v>368</v>
      </c>
      <c r="O51" s="313">
        <f t="shared" si="4"/>
        <v>368</v>
      </c>
      <c r="P51" s="314">
        <f t="shared" si="5"/>
        <v>9</v>
      </c>
    </row>
    <row r="52" spans="1:16" ht="14.25">
      <c r="A52">
        <v>26</v>
      </c>
      <c r="B52" s="293" t="s">
        <v>176</v>
      </c>
      <c r="C52" s="311" t="s">
        <v>155</v>
      </c>
      <c r="D52" s="296">
        <v>368</v>
      </c>
      <c r="E52" s="312">
        <v>5</v>
      </c>
      <c r="F52" s="298">
        <v>368</v>
      </c>
      <c r="G52" s="313">
        <v>1</v>
      </c>
      <c r="H52" s="296"/>
      <c r="I52" s="312"/>
      <c r="J52" s="298"/>
      <c r="K52" s="313"/>
      <c r="L52" s="296"/>
      <c r="M52" s="312"/>
      <c r="N52" s="298">
        <f t="shared" si="3"/>
        <v>736</v>
      </c>
      <c r="O52" s="313">
        <f t="shared" si="4"/>
        <v>736</v>
      </c>
      <c r="P52" s="314">
        <f t="shared" si="5"/>
        <v>6</v>
      </c>
    </row>
    <row r="53" spans="1:16" ht="14.25">
      <c r="A53">
        <v>27</v>
      </c>
      <c r="B53" s="293" t="s">
        <v>247</v>
      </c>
      <c r="C53" s="311" t="s">
        <v>164</v>
      </c>
      <c r="D53" s="296"/>
      <c r="E53" s="312"/>
      <c r="F53" s="298">
        <v>370</v>
      </c>
      <c r="G53" s="313">
        <v>6</v>
      </c>
      <c r="H53" s="296"/>
      <c r="I53" s="312"/>
      <c r="J53" s="298"/>
      <c r="K53" s="313"/>
      <c r="L53" s="296"/>
      <c r="M53" s="312"/>
      <c r="N53" s="298">
        <f t="shared" si="3"/>
        <v>370</v>
      </c>
      <c r="O53" s="313">
        <f t="shared" si="4"/>
        <v>370</v>
      </c>
      <c r="P53" s="314">
        <f t="shared" si="5"/>
        <v>6</v>
      </c>
    </row>
    <row r="54" spans="1:16" ht="14.25">
      <c r="A54">
        <v>28</v>
      </c>
      <c r="B54" s="300" t="s">
        <v>175</v>
      </c>
      <c r="C54" s="315" t="s">
        <v>102</v>
      </c>
      <c r="D54" s="296">
        <v>368</v>
      </c>
      <c r="E54" s="312">
        <v>6</v>
      </c>
      <c r="F54" s="298"/>
      <c r="G54" s="313"/>
      <c r="H54" s="296"/>
      <c r="I54" s="312"/>
      <c r="J54" s="298"/>
      <c r="K54" s="313"/>
      <c r="L54" s="296"/>
      <c r="M54" s="312"/>
      <c r="N54" s="298">
        <f t="shared" si="3"/>
        <v>368</v>
      </c>
      <c r="O54" s="313">
        <f t="shared" si="4"/>
        <v>368</v>
      </c>
      <c r="P54" s="314">
        <f t="shared" si="5"/>
        <v>6</v>
      </c>
    </row>
    <row r="55" spans="1:16" ht="14.25">
      <c r="A55">
        <v>29</v>
      </c>
      <c r="B55" s="293" t="s">
        <v>184</v>
      </c>
      <c r="C55" s="311" t="s">
        <v>155</v>
      </c>
      <c r="D55" s="296"/>
      <c r="E55" s="312"/>
      <c r="F55" s="298">
        <v>368</v>
      </c>
      <c r="G55" s="313">
        <v>3</v>
      </c>
      <c r="H55" s="296"/>
      <c r="I55" s="312"/>
      <c r="J55" s="298"/>
      <c r="K55" s="313"/>
      <c r="L55" s="296"/>
      <c r="M55" s="312"/>
      <c r="N55" s="298">
        <f t="shared" si="3"/>
        <v>368</v>
      </c>
      <c r="O55" s="313">
        <f t="shared" si="4"/>
        <v>368</v>
      </c>
      <c r="P55" s="314">
        <f t="shared" si="5"/>
        <v>3</v>
      </c>
    </row>
    <row r="56" spans="1:16" ht="14.25">
      <c r="A56">
        <v>30</v>
      </c>
      <c r="B56" s="293" t="s">
        <v>180</v>
      </c>
      <c r="C56" s="311" t="s">
        <v>164</v>
      </c>
      <c r="D56" s="296">
        <v>366</v>
      </c>
      <c r="E56" s="312">
        <v>2</v>
      </c>
      <c r="F56" s="298"/>
      <c r="G56" s="313"/>
      <c r="H56" s="296"/>
      <c r="I56" s="312"/>
      <c r="J56" s="298"/>
      <c r="K56" s="313"/>
      <c r="L56" s="296"/>
      <c r="M56" s="312"/>
      <c r="N56" s="298">
        <f t="shared" si="3"/>
        <v>366</v>
      </c>
      <c r="O56" s="313">
        <f t="shared" si="4"/>
        <v>366</v>
      </c>
      <c r="P56" s="314">
        <f t="shared" si="5"/>
        <v>2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70" zoomScaleNormal="70" zoomScalePageLayoutView="0" workbookViewId="0" topLeftCell="A7">
      <selection activeCell="T11" sqref="T11"/>
    </sheetView>
  </sheetViews>
  <sheetFormatPr defaultColWidth="9.140625" defaultRowHeight="12.75"/>
  <cols>
    <col min="2" max="2" width="18.140625" style="0" bestFit="1" customWidth="1"/>
    <col min="3" max="3" width="23.8515625" style="0" bestFit="1" customWidth="1"/>
  </cols>
  <sheetData>
    <row r="1" spans="2:16" ht="35.25" customHeight="1">
      <c r="B1" s="244"/>
      <c r="C1" s="555" t="s">
        <v>243</v>
      </c>
      <c r="D1" s="556"/>
      <c r="E1" s="556"/>
      <c r="F1" s="556"/>
      <c r="G1" s="556"/>
      <c r="H1" s="556"/>
      <c r="I1" s="557"/>
      <c r="J1" s="557"/>
      <c r="K1" s="557"/>
      <c r="L1" s="557"/>
      <c r="M1" s="557"/>
      <c r="N1" s="557"/>
      <c r="O1" s="557"/>
      <c r="P1" s="557"/>
    </row>
    <row r="2" spans="2:16" ht="24.75">
      <c r="B2" s="244"/>
      <c r="C2" s="250"/>
      <c r="D2" s="202"/>
      <c r="E2" s="202"/>
      <c r="F2" s="202"/>
      <c r="G2" s="202"/>
      <c r="H2" s="202"/>
      <c r="I2" s="244"/>
      <c r="J2" s="244"/>
      <c r="K2" s="244"/>
      <c r="L2" s="244"/>
      <c r="M2" s="244"/>
      <c r="N2" s="244"/>
      <c r="O2" s="244"/>
      <c r="P2" s="244"/>
    </row>
    <row r="3" spans="2:16" ht="13.5" thickBot="1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4.25">
      <c r="B4" s="244"/>
      <c r="C4" s="246" t="s">
        <v>219</v>
      </c>
      <c r="D4" s="249" t="s">
        <v>220</v>
      </c>
      <c r="E4" s="261" t="s">
        <v>221</v>
      </c>
      <c r="F4" s="248" t="s">
        <v>222</v>
      </c>
      <c r="G4" s="263" t="s">
        <v>223</v>
      </c>
      <c r="H4" s="252" t="s">
        <v>224</v>
      </c>
      <c r="I4" s="261" t="s">
        <v>225</v>
      </c>
      <c r="J4" s="248" t="s">
        <v>226</v>
      </c>
      <c r="K4" s="263" t="s">
        <v>227</v>
      </c>
      <c r="L4" s="252" t="s">
        <v>228</v>
      </c>
      <c r="M4" s="261" t="s">
        <v>229</v>
      </c>
      <c r="N4" s="248" t="s">
        <v>9</v>
      </c>
      <c r="O4" s="263" t="s">
        <v>230</v>
      </c>
      <c r="P4" s="276" t="s">
        <v>231</v>
      </c>
    </row>
    <row r="5" spans="2:16" ht="14.25">
      <c r="B5" s="244">
        <v>1</v>
      </c>
      <c r="C5" s="253" t="s">
        <v>11</v>
      </c>
      <c r="D5" s="254">
        <v>1164</v>
      </c>
      <c r="E5" s="262">
        <v>15</v>
      </c>
      <c r="F5" s="264">
        <v>1156</v>
      </c>
      <c r="G5" s="265">
        <v>15</v>
      </c>
      <c r="H5" s="255"/>
      <c r="I5" s="262"/>
      <c r="J5" s="264"/>
      <c r="K5" s="265"/>
      <c r="L5" s="255"/>
      <c r="M5" s="262"/>
      <c r="N5" s="264">
        <v>2320</v>
      </c>
      <c r="O5" s="265">
        <v>2320</v>
      </c>
      <c r="P5" s="266">
        <v>30</v>
      </c>
    </row>
    <row r="6" spans="2:16" ht="14.25">
      <c r="B6" s="244">
        <v>2</v>
      </c>
      <c r="C6" s="253" t="s">
        <v>15</v>
      </c>
      <c r="D6" s="254">
        <v>1160</v>
      </c>
      <c r="E6" s="262">
        <v>12</v>
      </c>
      <c r="F6" s="264">
        <v>1136</v>
      </c>
      <c r="G6" s="265">
        <v>5</v>
      </c>
      <c r="H6" s="255"/>
      <c r="I6" s="262"/>
      <c r="J6" s="264"/>
      <c r="K6" s="265"/>
      <c r="L6" s="255"/>
      <c r="M6" s="262"/>
      <c r="N6" s="264">
        <v>2296</v>
      </c>
      <c r="O6" s="265">
        <v>2296</v>
      </c>
      <c r="P6" s="266">
        <v>17</v>
      </c>
    </row>
    <row r="7" spans="2:16" ht="14.25">
      <c r="B7" s="244">
        <v>3</v>
      </c>
      <c r="C7" s="253" t="s">
        <v>36</v>
      </c>
      <c r="D7" s="254">
        <v>1144</v>
      </c>
      <c r="E7" s="262">
        <v>8</v>
      </c>
      <c r="F7" s="264">
        <v>1141</v>
      </c>
      <c r="G7" s="265">
        <v>9</v>
      </c>
      <c r="H7" s="255"/>
      <c r="I7" s="262"/>
      <c r="J7" s="264"/>
      <c r="K7" s="265"/>
      <c r="L7" s="255"/>
      <c r="M7" s="262"/>
      <c r="N7" s="264">
        <v>2285</v>
      </c>
      <c r="O7" s="265">
        <v>2285</v>
      </c>
      <c r="P7" s="266">
        <v>17</v>
      </c>
    </row>
    <row r="8" spans="2:16" ht="14.25">
      <c r="B8" s="244">
        <v>4</v>
      </c>
      <c r="C8" s="256" t="s">
        <v>30</v>
      </c>
      <c r="D8" s="254">
        <v>1131</v>
      </c>
      <c r="E8" s="262">
        <v>5</v>
      </c>
      <c r="F8" s="264">
        <v>1145</v>
      </c>
      <c r="G8" s="265">
        <v>12</v>
      </c>
      <c r="H8" s="255"/>
      <c r="I8" s="262"/>
      <c r="J8" s="264"/>
      <c r="K8" s="265"/>
      <c r="L8" s="255"/>
      <c r="M8" s="262"/>
      <c r="N8" s="264">
        <v>2276</v>
      </c>
      <c r="O8" s="265">
        <v>2276</v>
      </c>
      <c r="P8" s="266">
        <v>17</v>
      </c>
    </row>
    <row r="9" spans="2:16" ht="14.25">
      <c r="B9" s="244">
        <v>5</v>
      </c>
      <c r="C9" s="253" t="s">
        <v>32</v>
      </c>
      <c r="D9" s="254">
        <v>1144</v>
      </c>
      <c r="E9" s="262">
        <v>7</v>
      </c>
      <c r="F9" s="264">
        <v>1140</v>
      </c>
      <c r="G9" s="265">
        <v>8</v>
      </c>
      <c r="H9" s="255"/>
      <c r="I9" s="262"/>
      <c r="J9" s="264"/>
      <c r="K9" s="265"/>
      <c r="L9" s="255"/>
      <c r="M9" s="262"/>
      <c r="N9" s="264">
        <v>2284</v>
      </c>
      <c r="O9" s="265">
        <v>2284</v>
      </c>
      <c r="P9" s="266">
        <v>15</v>
      </c>
    </row>
    <row r="10" spans="2:16" ht="14.25">
      <c r="B10" s="244">
        <v>6</v>
      </c>
      <c r="C10" s="253" t="s">
        <v>19</v>
      </c>
      <c r="D10" s="254">
        <v>1145</v>
      </c>
      <c r="E10" s="262">
        <v>9</v>
      </c>
      <c r="F10" s="264">
        <v>1138</v>
      </c>
      <c r="G10" s="265">
        <v>6</v>
      </c>
      <c r="H10" s="255"/>
      <c r="I10" s="262"/>
      <c r="J10" s="264"/>
      <c r="K10" s="265"/>
      <c r="L10" s="255"/>
      <c r="M10" s="262"/>
      <c r="N10" s="264">
        <v>2283</v>
      </c>
      <c r="O10" s="265">
        <v>2283</v>
      </c>
      <c r="P10" s="266">
        <v>15</v>
      </c>
    </row>
    <row r="11" spans="2:16" ht="14.25">
      <c r="B11" s="244">
        <v>7</v>
      </c>
      <c r="C11" s="253" t="s">
        <v>25</v>
      </c>
      <c r="D11" s="254">
        <v>1124</v>
      </c>
      <c r="E11" s="262">
        <v>3</v>
      </c>
      <c r="F11" s="264">
        <v>1144</v>
      </c>
      <c r="G11" s="265">
        <v>10</v>
      </c>
      <c r="H11" s="255"/>
      <c r="I11" s="262"/>
      <c r="J11" s="264"/>
      <c r="K11" s="265"/>
      <c r="L11" s="255"/>
      <c r="M11" s="262"/>
      <c r="N11" s="264">
        <v>2268</v>
      </c>
      <c r="O11" s="265">
        <v>2268</v>
      </c>
      <c r="P11" s="266">
        <v>13</v>
      </c>
    </row>
    <row r="12" spans="2:16" ht="14.25">
      <c r="B12" s="244">
        <v>8</v>
      </c>
      <c r="C12" s="253" t="s">
        <v>44</v>
      </c>
      <c r="D12" s="254">
        <v>1128</v>
      </c>
      <c r="E12" s="262">
        <v>4</v>
      </c>
      <c r="F12" s="264">
        <v>1140</v>
      </c>
      <c r="G12" s="265">
        <v>7</v>
      </c>
      <c r="H12" s="255"/>
      <c r="I12" s="262"/>
      <c r="J12" s="264"/>
      <c r="K12" s="265"/>
      <c r="L12" s="255"/>
      <c r="M12" s="262"/>
      <c r="N12" s="264">
        <v>2268</v>
      </c>
      <c r="O12" s="265">
        <v>2268</v>
      </c>
      <c r="P12" s="266">
        <v>11</v>
      </c>
    </row>
    <row r="13" spans="2:16" ht="14.25">
      <c r="B13" s="244">
        <v>9</v>
      </c>
      <c r="C13" s="253" t="s">
        <v>17</v>
      </c>
      <c r="D13" s="254">
        <v>1156</v>
      </c>
      <c r="E13" s="262">
        <v>10</v>
      </c>
      <c r="F13" s="264">
        <v>1101</v>
      </c>
      <c r="G13" s="265">
        <v>1</v>
      </c>
      <c r="H13" s="255"/>
      <c r="I13" s="262"/>
      <c r="J13" s="264"/>
      <c r="K13" s="265"/>
      <c r="L13" s="255"/>
      <c r="M13" s="262"/>
      <c r="N13" s="264">
        <v>2257</v>
      </c>
      <c r="O13" s="265">
        <v>2257</v>
      </c>
      <c r="P13" s="266">
        <v>11</v>
      </c>
    </row>
    <row r="14" spans="2:16" ht="14.25">
      <c r="B14" s="244">
        <v>10</v>
      </c>
      <c r="C14" s="253" t="s">
        <v>21</v>
      </c>
      <c r="D14" s="254">
        <v>1139</v>
      </c>
      <c r="E14" s="262">
        <v>6</v>
      </c>
      <c r="F14" s="264">
        <v>1116</v>
      </c>
      <c r="G14" s="265">
        <v>3</v>
      </c>
      <c r="H14" s="255"/>
      <c r="I14" s="262"/>
      <c r="J14" s="264"/>
      <c r="K14" s="265"/>
      <c r="L14" s="255"/>
      <c r="M14" s="262"/>
      <c r="N14" s="264">
        <v>2255</v>
      </c>
      <c r="O14" s="265">
        <v>2255</v>
      </c>
      <c r="P14" s="266">
        <v>9</v>
      </c>
    </row>
    <row r="15" spans="2:16" ht="14.25">
      <c r="B15" s="244">
        <v>11</v>
      </c>
      <c r="C15" s="253" t="s">
        <v>48</v>
      </c>
      <c r="D15" s="254">
        <v>1123</v>
      </c>
      <c r="E15" s="262">
        <v>2</v>
      </c>
      <c r="F15" s="264">
        <v>1118</v>
      </c>
      <c r="G15" s="265">
        <v>4</v>
      </c>
      <c r="H15" s="255"/>
      <c r="I15" s="262"/>
      <c r="J15" s="264"/>
      <c r="K15" s="265"/>
      <c r="L15" s="255"/>
      <c r="M15" s="262"/>
      <c r="N15" s="264">
        <v>2241</v>
      </c>
      <c r="O15" s="265">
        <v>2241</v>
      </c>
      <c r="P15" s="266">
        <v>6</v>
      </c>
    </row>
    <row r="16" spans="2:16" ht="15" thickBot="1">
      <c r="B16" s="244">
        <v>12</v>
      </c>
      <c r="C16" s="277" t="s">
        <v>13</v>
      </c>
      <c r="D16" s="278">
        <v>1123</v>
      </c>
      <c r="E16" s="279">
        <v>1</v>
      </c>
      <c r="F16" s="280">
        <v>1111</v>
      </c>
      <c r="G16" s="281">
        <v>2</v>
      </c>
      <c r="H16" s="282"/>
      <c r="I16" s="279"/>
      <c r="J16" s="280"/>
      <c r="K16" s="281"/>
      <c r="L16" s="282"/>
      <c r="M16" s="279"/>
      <c r="N16" s="280">
        <v>2234</v>
      </c>
      <c r="O16" s="281">
        <v>2234</v>
      </c>
      <c r="P16" s="283">
        <v>3</v>
      </c>
    </row>
    <row r="23" spans="1:16" ht="24.75">
      <c r="A23" s="244"/>
      <c r="B23" s="555" t="s">
        <v>244</v>
      </c>
      <c r="C23" s="555"/>
      <c r="D23" s="556"/>
      <c r="E23" s="556"/>
      <c r="F23" s="556"/>
      <c r="G23" s="556"/>
      <c r="H23" s="556"/>
      <c r="I23" s="557"/>
      <c r="J23" s="557"/>
      <c r="K23" s="557"/>
      <c r="L23" s="557"/>
      <c r="M23" s="557"/>
      <c r="N23" s="557"/>
      <c r="O23" s="557"/>
      <c r="P23" s="557"/>
    </row>
    <row r="24" spans="1:16" ht="24.75">
      <c r="A24" s="244"/>
      <c r="B24" s="250"/>
      <c r="C24" s="250"/>
      <c r="D24" s="202"/>
      <c r="E24" s="202"/>
      <c r="F24" s="202"/>
      <c r="G24" s="202"/>
      <c r="H24" s="202"/>
      <c r="I24" s="244"/>
      <c r="J24" s="244"/>
      <c r="K24" s="244"/>
      <c r="L24" s="244"/>
      <c r="M24" s="244"/>
      <c r="N24" s="244"/>
      <c r="O24" s="244"/>
      <c r="P24" s="244"/>
    </row>
    <row r="25" spans="1:16" ht="13.5" thickBo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</row>
    <row r="26" spans="1:16" ht="14.25">
      <c r="A26" s="244"/>
      <c r="B26" s="246" t="s">
        <v>233</v>
      </c>
      <c r="C26" s="247" t="s">
        <v>219</v>
      </c>
      <c r="D26" s="248" t="s">
        <v>220</v>
      </c>
      <c r="E26" s="267" t="s">
        <v>221</v>
      </c>
      <c r="F26" s="252" t="s">
        <v>222</v>
      </c>
      <c r="G26" s="270" t="s">
        <v>223</v>
      </c>
      <c r="H26" s="248" t="s">
        <v>224</v>
      </c>
      <c r="I26" s="267" t="s">
        <v>225</v>
      </c>
      <c r="J26" s="252" t="s">
        <v>226</v>
      </c>
      <c r="K26" s="270" t="s">
        <v>227</v>
      </c>
      <c r="L26" s="248" t="s">
        <v>228</v>
      </c>
      <c r="M26" s="267" t="s">
        <v>229</v>
      </c>
      <c r="N26" s="252" t="s">
        <v>9</v>
      </c>
      <c r="O26" s="270" t="s">
        <v>230</v>
      </c>
      <c r="P26" s="273" t="s">
        <v>231</v>
      </c>
    </row>
    <row r="27" spans="1:16" ht="14.25">
      <c r="A27" s="244">
        <v>1</v>
      </c>
      <c r="B27" s="253" t="s">
        <v>14</v>
      </c>
      <c r="C27" s="258" t="s">
        <v>15</v>
      </c>
      <c r="D27" s="264">
        <v>392</v>
      </c>
      <c r="E27" s="268">
        <v>24</v>
      </c>
      <c r="F27" s="255">
        <v>390</v>
      </c>
      <c r="G27" s="271">
        <v>26</v>
      </c>
      <c r="H27" s="264"/>
      <c r="I27" s="268"/>
      <c r="J27" s="255"/>
      <c r="K27" s="271"/>
      <c r="L27" s="264"/>
      <c r="M27" s="268"/>
      <c r="N27" s="255">
        <v>782</v>
      </c>
      <c r="O27" s="271">
        <v>782</v>
      </c>
      <c r="P27" s="274">
        <v>50</v>
      </c>
    </row>
    <row r="28" spans="1:16" ht="14.25">
      <c r="A28" s="244">
        <v>2</v>
      </c>
      <c r="B28" s="253" t="s">
        <v>10</v>
      </c>
      <c r="C28" s="258" t="s">
        <v>11</v>
      </c>
      <c r="D28" s="264">
        <v>396</v>
      </c>
      <c r="E28" s="268">
        <v>30</v>
      </c>
      <c r="F28" s="255">
        <v>387</v>
      </c>
      <c r="G28" s="271">
        <v>19</v>
      </c>
      <c r="H28" s="264"/>
      <c r="I28" s="268"/>
      <c r="J28" s="255"/>
      <c r="K28" s="271"/>
      <c r="L28" s="264"/>
      <c r="M28" s="268"/>
      <c r="N28" s="255">
        <v>783</v>
      </c>
      <c r="O28" s="271">
        <v>783</v>
      </c>
      <c r="P28" s="274">
        <v>49</v>
      </c>
    </row>
    <row r="29" spans="1:16" ht="14.25">
      <c r="A29" s="244">
        <v>3</v>
      </c>
      <c r="B29" s="253" t="s">
        <v>12</v>
      </c>
      <c r="C29" s="258" t="s">
        <v>13</v>
      </c>
      <c r="D29" s="264">
        <v>392</v>
      </c>
      <c r="E29" s="268">
        <v>26</v>
      </c>
      <c r="F29" s="255">
        <v>388</v>
      </c>
      <c r="G29" s="271">
        <v>22</v>
      </c>
      <c r="H29" s="264"/>
      <c r="I29" s="268"/>
      <c r="J29" s="255"/>
      <c r="K29" s="271"/>
      <c r="L29" s="264"/>
      <c r="M29" s="268"/>
      <c r="N29" s="255">
        <v>780</v>
      </c>
      <c r="O29" s="271">
        <v>780</v>
      </c>
      <c r="P29" s="274">
        <v>48</v>
      </c>
    </row>
    <row r="30" spans="1:16" ht="14.25">
      <c r="A30" s="244">
        <v>4</v>
      </c>
      <c r="B30" s="253" t="s">
        <v>26</v>
      </c>
      <c r="C30" s="258" t="s">
        <v>25</v>
      </c>
      <c r="D30" s="264">
        <v>385</v>
      </c>
      <c r="E30" s="268">
        <v>16</v>
      </c>
      <c r="F30" s="255">
        <v>399</v>
      </c>
      <c r="G30" s="271">
        <v>30</v>
      </c>
      <c r="H30" s="264"/>
      <c r="I30" s="268"/>
      <c r="J30" s="255"/>
      <c r="K30" s="271"/>
      <c r="L30" s="264"/>
      <c r="M30" s="268"/>
      <c r="N30" s="255">
        <v>784</v>
      </c>
      <c r="O30" s="271">
        <v>784</v>
      </c>
      <c r="P30" s="274">
        <v>46</v>
      </c>
    </row>
    <row r="31" spans="1:16" ht="14.25">
      <c r="A31" s="244">
        <v>5</v>
      </c>
      <c r="B31" s="253" t="s">
        <v>28</v>
      </c>
      <c r="C31" s="258" t="s">
        <v>11</v>
      </c>
      <c r="D31" s="264">
        <v>384</v>
      </c>
      <c r="E31" s="268">
        <v>14</v>
      </c>
      <c r="F31" s="255">
        <v>389</v>
      </c>
      <c r="G31" s="271">
        <v>24</v>
      </c>
      <c r="H31" s="264"/>
      <c r="I31" s="268"/>
      <c r="J31" s="255"/>
      <c r="K31" s="271"/>
      <c r="L31" s="264"/>
      <c r="M31" s="268"/>
      <c r="N31" s="255">
        <v>773</v>
      </c>
      <c r="O31" s="271">
        <v>773</v>
      </c>
      <c r="P31" s="274">
        <v>38</v>
      </c>
    </row>
    <row r="32" spans="1:16" ht="14.25">
      <c r="A32" s="244">
        <v>6</v>
      </c>
      <c r="B32" s="253" t="s">
        <v>18</v>
      </c>
      <c r="C32" s="258" t="s">
        <v>19</v>
      </c>
      <c r="D32" s="264">
        <v>389</v>
      </c>
      <c r="E32" s="268">
        <v>21</v>
      </c>
      <c r="F32" s="255">
        <v>385</v>
      </c>
      <c r="G32" s="271">
        <v>16</v>
      </c>
      <c r="H32" s="264"/>
      <c r="I32" s="268"/>
      <c r="J32" s="255"/>
      <c r="K32" s="271"/>
      <c r="L32" s="264"/>
      <c r="M32" s="268"/>
      <c r="N32" s="255">
        <v>774</v>
      </c>
      <c r="O32" s="271">
        <v>774</v>
      </c>
      <c r="P32" s="274">
        <v>37</v>
      </c>
    </row>
    <row r="33" spans="1:16" ht="14.25">
      <c r="A33" s="244">
        <v>7</v>
      </c>
      <c r="B33" s="253" t="s">
        <v>16</v>
      </c>
      <c r="C33" s="258" t="s">
        <v>17</v>
      </c>
      <c r="D33" s="264">
        <v>389</v>
      </c>
      <c r="E33" s="268">
        <v>22</v>
      </c>
      <c r="F33" s="255">
        <v>381</v>
      </c>
      <c r="G33" s="271">
        <v>12</v>
      </c>
      <c r="H33" s="264"/>
      <c r="I33" s="268"/>
      <c r="J33" s="255"/>
      <c r="K33" s="271"/>
      <c r="L33" s="264"/>
      <c r="M33" s="268"/>
      <c r="N33" s="255">
        <v>770</v>
      </c>
      <c r="O33" s="271">
        <v>770</v>
      </c>
      <c r="P33" s="274">
        <v>34</v>
      </c>
    </row>
    <row r="34" spans="1:16" ht="14.25">
      <c r="A34" s="244">
        <v>8</v>
      </c>
      <c r="B34" s="253" t="s">
        <v>31</v>
      </c>
      <c r="C34" s="258" t="s">
        <v>32</v>
      </c>
      <c r="D34" s="264">
        <v>382</v>
      </c>
      <c r="E34" s="268">
        <v>12</v>
      </c>
      <c r="F34" s="255">
        <v>388</v>
      </c>
      <c r="G34" s="271">
        <v>21</v>
      </c>
      <c r="H34" s="264"/>
      <c r="I34" s="268"/>
      <c r="J34" s="255"/>
      <c r="K34" s="271"/>
      <c r="L34" s="264"/>
      <c r="M34" s="268"/>
      <c r="N34" s="255">
        <v>770</v>
      </c>
      <c r="O34" s="271">
        <v>770</v>
      </c>
      <c r="P34" s="274">
        <v>33</v>
      </c>
    </row>
    <row r="35" spans="1:16" ht="14.25">
      <c r="A35" s="244">
        <v>9</v>
      </c>
      <c r="B35" s="253" t="s">
        <v>35</v>
      </c>
      <c r="C35" s="258" t="s">
        <v>36</v>
      </c>
      <c r="D35" s="264">
        <v>382</v>
      </c>
      <c r="E35" s="268">
        <v>9</v>
      </c>
      <c r="F35" s="255">
        <v>385</v>
      </c>
      <c r="G35" s="271">
        <v>17</v>
      </c>
      <c r="H35" s="264"/>
      <c r="I35" s="268"/>
      <c r="J35" s="255"/>
      <c r="K35" s="271"/>
      <c r="L35" s="264"/>
      <c r="M35" s="268"/>
      <c r="N35" s="255">
        <v>767</v>
      </c>
      <c r="O35" s="271">
        <v>767</v>
      </c>
      <c r="P35" s="274">
        <v>26</v>
      </c>
    </row>
    <row r="36" spans="1:16" ht="14.25">
      <c r="A36" s="244">
        <v>10</v>
      </c>
      <c r="B36" s="256" t="s">
        <v>39</v>
      </c>
      <c r="C36" s="259" t="s">
        <v>36</v>
      </c>
      <c r="D36" s="264">
        <v>381</v>
      </c>
      <c r="E36" s="268">
        <v>6</v>
      </c>
      <c r="F36" s="255">
        <v>386</v>
      </c>
      <c r="G36" s="271">
        <v>18</v>
      </c>
      <c r="H36" s="264"/>
      <c r="I36" s="268"/>
      <c r="J36" s="255"/>
      <c r="K36" s="271"/>
      <c r="L36" s="264"/>
      <c r="M36" s="268"/>
      <c r="N36" s="255">
        <v>767</v>
      </c>
      <c r="O36" s="271">
        <v>767</v>
      </c>
      <c r="P36" s="274">
        <v>24</v>
      </c>
    </row>
    <row r="37" spans="1:16" ht="14.25">
      <c r="A37" s="244">
        <v>11</v>
      </c>
      <c r="B37" s="253" t="s">
        <v>27</v>
      </c>
      <c r="C37" s="258" t="s">
        <v>11</v>
      </c>
      <c r="D37" s="264">
        <v>384</v>
      </c>
      <c r="E37" s="268">
        <v>15</v>
      </c>
      <c r="F37" s="255">
        <v>380</v>
      </c>
      <c r="G37" s="271">
        <v>8</v>
      </c>
      <c r="H37" s="264"/>
      <c r="I37" s="268"/>
      <c r="J37" s="255"/>
      <c r="K37" s="271"/>
      <c r="L37" s="264"/>
      <c r="M37" s="268"/>
      <c r="N37" s="255">
        <v>764</v>
      </c>
      <c r="O37" s="271">
        <v>764</v>
      </c>
      <c r="P37" s="274">
        <v>23</v>
      </c>
    </row>
    <row r="38" spans="1:16" ht="14.25">
      <c r="A38" s="244">
        <v>12</v>
      </c>
      <c r="B38" s="257" t="s">
        <v>24</v>
      </c>
      <c r="C38" s="260" t="s">
        <v>25</v>
      </c>
      <c r="D38" s="245">
        <v>385</v>
      </c>
      <c r="E38" s="269">
        <v>17</v>
      </c>
      <c r="F38" s="251">
        <v>376</v>
      </c>
      <c r="G38" s="272">
        <v>5</v>
      </c>
      <c r="H38" s="245"/>
      <c r="I38" s="269"/>
      <c r="J38" s="251"/>
      <c r="K38" s="272"/>
      <c r="L38" s="245"/>
      <c r="M38" s="269"/>
      <c r="N38" s="251">
        <v>761</v>
      </c>
      <c r="O38" s="272">
        <v>761</v>
      </c>
      <c r="P38" s="275">
        <v>22</v>
      </c>
    </row>
    <row r="39" spans="1:16" ht="14.25">
      <c r="A39" s="244">
        <v>13</v>
      </c>
      <c r="B39" s="253" t="s">
        <v>20</v>
      </c>
      <c r="C39" s="258" t="s">
        <v>21</v>
      </c>
      <c r="D39" s="264">
        <v>389</v>
      </c>
      <c r="E39" s="268">
        <v>20</v>
      </c>
      <c r="F39" s="255"/>
      <c r="G39" s="271"/>
      <c r="H39" s="264"/>
      <c r="I39" s="268"/>
      <c r="J39" s="255"/>
      <c r="K39" s="271"/>
      <c r="L39" s="264"/>
      <c r="M39" s="268"/>
      <c r="N39" s="255">
        <v>389</v>
      </c>
      <c r="O39" s="271">
        <v>389</v>
      </c>
      <c r="P39" s="274">
        <v>20</v>
      </c>
    </row>
    <row r="40" spans="1:16" ht="14.25">
      <c r="A40" s="244">
        <v>14</v>
      </c>
      <c r="B40" s="253" t="s">
        <v>235</v>
      </c>
      <c r="C40" s="258" t="s">
        <v>30</v>
      </c>
      <c r="D40" s="264"/>
      <c r="E40" s="268"/>
      <c r="F40" s="255">
        <v>387</v>
      </c>
      <c r="G40" s="271">
        <v>20</v>
      </c>
      <c r="H40" s="264"/>
      <c r="I40" s="268"/>
      <c r="J40" s="255"/>
      <c r="K40" s="271"/>
      <c r="L40" s="264"/>
      <c r="M40" s="268"/>
      <c r="N40" s="255">
        <v>387</v>
      </c>
      <c r="O40" s="271">
        <v>387</v>
      </c>
      <c r="P40" s="274">
        <v>20</v>
      </c>
    </row>
    <row r="41" spans="1:16" ht="14.25">
      <c r="A41" s="244">
        <v>15</v>
      </c>
      <c r="B41" s="253" t="s">
        <v>22</v>
      </c>
      <c r="C41" s="258" t="s">
        <v>15</v>
      </c>
      <c r="D41" s="264">
        <v>386</v>
      </c>
      <c r="E41" s="268">
        <v>19</v>
      </c>
      <c r="F41" s="255"/>
      <c r="G41" s="271"/>
      <c r="H41" s="264"/>
      <c r="I41" s="268"/>
      <c r="J41" s="255"/>
      <c r="K41" s="271"/>
      <c r="L41" s="264"/>
      <c r="M41" s="268"/>
      <c r="N41" s="255">
        <v>386</v>
      </c>
      <c r="O41" s="271">
        <v>386</v>
      </c>
      <c r="P41" s="274">
        <v>19</v>
      </c>
    </row>
    <row r="42" spans="1:16" ht="14.25">
      <c r="A42" s="244">
        <v>16</v>
      </c>
      <c r="B42" s="256" t="s">
        <v>23</v>
      </c>
      <c r="C42" s="259" t="s">
        <v>17</v>
      </c>
      <c r="D42" s="264">
        <v>385</v>
      </c>
      <c r="E42" s="268">
        <v>18</v>
      </c>
      <c r="F42" s="255"/>
      <c r="G42" s="271"/>
      <c r="H42" s="264"/>
      <c r="I42" s="268"/>
      <c r="J42" s="255"/>
      <c r="K42" s="271"/>
      <c r="L42" s="264"/>
      <c r="M42" s="268"/>
      <c r="N42" s="255">
        <v>385</v>
      </c>
      <c r="O42" s="271">
        <v>385</v>
      </c>
      <c r="P42" s="274">
        <v>18</v>
      </c>
    </row>
    <row r="43" spans="1:16" ht="14.25">
      <c r="A43" s="244">
        <v>17</v>
      </c>
      <c r="B43" s="253" t="s">
        <v>52</v>
      </c>
      <c r="C43" s="258" t="s">
        <v>21</v>
      </c>
      <c r="D43" s="264"/>
      <c r="E43" s="268"/>
      <c r="F43" s="255">
        <v>383</v>
      </c>
      <c r="G43" s="271">
        <v>15</v>
      </c>
      <c r="H43" s="264"/>
      <c r="I43" s="268"/>
      <c r="J43" s="255"/>
      <c r="K43" s="271"/>
      <c r="L43" s="264"/>
      <c r="M43" s="268"/>
      <c r="N43" s="255">
        <v>383</v>
      </c>
      <c r="O43" s="271">
        <v>383</v>
      </c>
      <c r="P43" s="274">
        <v>15</v>
      </c>
    </row>
    <row r="44" spans="1:16" ht="14.25">
      <c r="A44" s="244">
        <v>18</v>
      </c>
      <c r="B44" s="253" t="s">
        <v>237</v>
      </c>
      <c r="C44" s="258" t="s">
        <v>44</v>
      </c>
      <c r="D44" s="264"/>
      <c r="E44" s="268"/>
      <c r="F44" s="255">
        <v>381</v>
      </c>
      <c r="G44" s="271">
        <v>14</v>
      </c>
      <c r="H44" s="264"/>
      <c r="I44" s="268"/>
      <c r="J44" s="255"/>
      <c r="K44" s="271"/>
      <c r="L44" s="264"/>
      <c r="M44" s="268"/>
      <c r="N44" s="255">
        <v>381</v>
      </c>
      <c r="O44" s="271">
        <v>381</v>
      </c>
      <c r="P44" s="274">
        <v>14</v>
      </c>
    </row>
    <row r="45" spans="1:16" ht="14.25">
      <c r="A45" s="244">
        <v>19</v>
      </c>
      <c r="B45" s="253" t="s">
        <v>34</v>
      </c>
      <c r="C45" s="258" t="s">
        <v>15</v>
      </c>
      <c r="D45" s="264">
        <v>382</v>
      </c>
      <c r="E45" s="268">
        <v>10</v>
      </c>
      <c r="F45" s="255">
        <v>376</v>
      </c>
      <c r="G45" s="271">
        <v>3</v>
      </c>
      <c r="H45" s="264"/>
      <c r="I45" s="268"/>
      <c r="J45" s="255"/>
      <c r="K45" s="271"/>
      <c r="L45" s="264"/>
      <c r="M45" s="268"/>
      <c r="N45" s="255">
        <v>758</v>
      </c>
      <c r="O45" s="271">
        <v>758</v>
      </c>
      <c r="P45" s="274">
        <v>13</v>
      </c>
    </row>
    <row r="46" spans="1:16" ht="14.25">
      <c r="A46" s="244">
        <v>20</v>
      </c>
      <c r="B46" s="253" t="s">
        <v>43</v>
      </c>
      <c r="C46" s="258" t="s">
        <v>44</v>
      </c>
      <c r="D46" s="264">
        <v>378</v>
      </c>
      <c r="E46" s="268">
        <v>2</v>
      </c>
      <c r="F46" s="255">
        <v>380</v>
      </c>
      <c r="G46" s="271">
        <v>11</v>
      </c>
      <c r="H46" s="264"/>
      <c r="I46" s="268"/>
      <c r="J46" s="255"/>
      <c r="K46" s="271"/>
      <c r="L46" s="264"/>
      <c r="M46" s="268"/>
      <c r="N46" s="255">
        <v>758</v>
      </c>
      <c r="O46" s="271">
        <v>758</v>
      </c>
      <c r="P46" s="274">
        <v>13</v>
      </c>
    </row>
    <row r="47" spans="1:16" ht="14.25">
      <c r="A47" s="244">
        <v>21</v>
      </c>
      <c r="B47" s="253" t="s">
        <v>29</v>
      </c>
      <c r="C47" s="258" t="s">
        <v>30</v>
      </c>
      <c r="D47" s="264">
        <v>383</v>
      </c>
      <c r="E47" s="268">
        <v>13</v>
      </c>
      <c r="F47" s="255"/>
      <c r="G47" s="271"/>
      <c r="H47" s="264"/>
      <c r="I47" s="268"/>
      <c r="J47" s="255"/>
      <c r="K47" s="271"/>
      <c r="L47" s="264"/>
      <c r="M47" s="268"/>
      <c r="N47" s="255">
        <v>383</v>
      </c>
      <c r="O47" s="271">
        <v>383</v>
      </c>
      <c r="P47" s="274">
        <v>13</v>
      </c>
    </row>
    <row r="48" spans="1:16" ht="14.25">
      <c r="A48" s="244">
        <v>22</v>
      </c>
      <c r="B48" s="253" t="s">
        <v>46</v>
      </c>
      <c r="C48" s="258" t="s">
        <v>30</v>
      </c>
      <c r="D48" s="264"/>
      <c r="E48" s="268"/>
      <c r="F48" s="255">
        <v>381</v>
      </c>
      <c r="G48" s="271">
        <v>13</v>
      </c>
      <c r="H48" s="264"/>
      <c r="I48" s="268"/>
      <c r="J48" s="255"/>
      <c r="K48" s="271"/>
      <c r="L48" s="264"/>
      <c r="M48" s="268"/>
      <c r="N48" s="255">
        <v>381</v>
      </c>
      <c r="O48" s="271">
        <v>381</v>
      </c>
      <c r="P48" s="274">
        <v>13</v>
      </c>
    </row>
    <row r="49" spans="1:16" ht="14.25">
      <c r="A49" s="244">
        <v>23</v>
      </c>
      <c r="B49" s="253" t="s">
        <v>38</v>
      </c>
      <c r="C49" s="258" t="s">
        <v>32</v>
      </c>
      <c r="D49" s="264">
        <v>382</v>
      </c>
      <c r="E49" s="268">
        <v>7</v>
      </c>
      <c r="F49" s="255">
        <v>376</v>
      </c>
      <c r="G49" s="271">
        <v>4</v>
      </c>
      <c r="H49" s="264"/>
      <c r="I49" s="268"/>
      <c r="J49" s="255"/>
      <c r="K49" s="271"/>
      <c r="L49" s="264"/>
      <c r="M49" s="268"/>
      <c r="N49" s="255">
        <v>758</v>
      </c>
      <c r="O49" s="271">
        <v>758</v>
      </c>
      <c r="P49" s="274">
        <v>11</v>
      </c>
    </row>
    <row r="50" spans="1:16" ht="14.25">
      <c r="A50" s="244">
        <v>24</v>
      </c>
      <c r="B50" s="257" t="s">
        <v>33</v>
      </c>
      <c r="C50" s="260" t="s">
        <v>19</v>
      </c>
      <c r="D50" s="245">
        <v>382</v>
      </c>
      <c r="E50" s="269">
        <v>11</v>
      </c>
      <c r="F50" s="251"/>
      <c r="G50" s="272"/>
      <c r="H50" s="245"/>
      <c r="I50" s="269"/>
      <c r="J50" s="251"/>
      <c r="K50" s="272"/>
      <c r="L50" s="245"/>
      <c r="M50" s="269"/>
      <c r="N50" s="251">
        <v>382</v>
      </c>
      <c r="O50" s="272">
        <v>382</v>
      </c>
      <c r="P50" s="275">
        <v>11</v>
      </c>
    </row>
    <row r="51" spans="1:16" ht="14.25">
      <c r="A51" s="244">
        <v>25</v>
      </c>
      <c r="B51" s="253" t="s">
        <v>47</v>
      </c>
      <c r="C51" s="258" t="s">
        <v>48</v>
      </c>
      <c r="D51" s="264"/>
      <c r="E51" s="268"/>
      <c r="F51" s="255">
        <v>380</v>
      </c>
      <c r="G51" s="271">
        <v>10</v>
      </c>
      <c r="H51" s="264"/>
      <c r="I51" s="268"/>
      <c r="J51" s="255"/>
      <c r="K51" s="271"/>
      <c r="L51" s="264"/>
      <c r="M51" s="268"/>
      <c r="N51" s="255">
        <v>380</v>
      </c>
      <c r="O51" s="271">
        <v>380</v>
      </c>
      <c r="P51" s="274">
        <v>10</v>
      </c>
    </row>
    <row r="52" spans="1:16" ht="14.25">
      <c r="A52" s="244">
        <v>26</v>
      </c>
      <c r="B52" s="253" t="s">
        <v>50</v>
      </c>
      <c r="C52" s="258" t="s">
        <v>19</v>
      </c>
      <c r="D52" s="264"/>
      <c r="E52" s="268"/>
      <c r="F52" s="255">
        <v>380</v>
      </c>
      <c r="G52" s="271">
        <v>9</v>
      </c>
      <c r="H52" s="264"/>
      <c r="I52" s="268"/>
      <c r="J52" s="255"/>
      <c r="K52" s="271"/>
      <c r="L52" s="264"/>
      <c r="M52" s="268"/>
      <c r="N52" s="255">
        <v>380</v>
      </c>
      <c r="O52" s="271">
        <v>380</v>
      </c>
      <c r="P52" s="274">
        <v>9</v>
      </c>
    </row>
    <row r="53" spans="1:16" ht="14.25">
      <c r="A53" s="244">
        <v>27</v>
      </c>
      <c r="B53" s="253" t="s">
        <v>37</v>
      </c>
      <c r="C53" s="258" t="s">
        <v>17</v>
      </c>
      <c r="D53" s="264">
        <v>382</v>
      </c>
      <c r="E53" s="268">
        <v>8</v>
      </c>
      <c r="F53" s="255"/>
      <c r="G53" s="271"/>
      <c r="H53" s="264"/>
      <c r="I53" s="268"/>
      <c r="J53" s="255"/>
      <c r="K53" s="271"/>
      <c r="L53" s="264"/>
      <c r="M53" s="268"/>
      <c r="N53" s="255">
        <v>382</v>
      </c>
      <c r="O53" s="271">
        <v>382</v>
      </c>
      <c r="P53" s="274">
        <v>8</v>
      </c>
    </row>
    <row r="54" spans="1:16" ht="14.25">
      <c r="A54" s="244">
        <v>28</v>
      </c>
      <c r="B54" s="256" t="s">
        <v>238</v>
      </c>
      <c r="C54" s="259" t="s">
        <v>44</v>
      </c>
      <c r="D54" s="264"/>
      <c r="E54" s="268"/>
      <c r="F54" s="255">
        <v>379</v>
      </c>
      <c r="G54" s="271">
        <v>7</v>
      </c>
      <c r="H54" s="264"/>
      <c r="I54" s="268"/>
      <c r="J54" s="255"/>
      <c r="K54" s="271"/>
      <c r="L54" s="264"/>
      <c r="M54" s="268"/>
      <c r="N54" s="255">
        <v>379</v>
      </c>
      <c r="O54" s="271">
        <v>379</v>
      </c>
      <c r="P54" s="274">
        <v>7</v>
      </c>
    </row>
    <row r="55" spans="1:16" ht="14.25">
      <c r="A55" s="244">
        <v>29</v>
      </c>
      <c r="B55" s="253" t="s">
        <v>41</v>
      </c>
      <c r="C55" s="258" t="s">
        <v>32</v>
      </c>
      <c r="D55" s="264">
        <v>380</v>
      </c>
      <c r="E55" s="268">
        <v>4</v>
      </c>
      <c r="F55" s="255">
        <v>376</v>
      </c>
      <c r="G55" s="271">
        <v>2</v>
      </c>
      <c r="H55" s="264"/>
      <c r="I55" s="268"/>
      <c r="J55" s="255"/>
      <c r="K55" s="271"/>
      <c r="L55" s="264"/>
      <c r="M55" s="268"/>
      <c r="N55" s="255">
        <v>756</v>
      </c>
      <c r="O55" s="271">
        <v>756</v>
      </c>
      <c r="P55" s="274">
        <v>6</v>
      </c>
    </row>
    <row r="56" spans="1:16" ht="14.25">
      <c r="A56" s="244">
        <v>30</v>
      </c>
      <c r="B56" s="253" t="s">
        <v>234</v>
      </c>
      <c r="C56" s="258" t="s">
        <v>30</v>
      </c>
      <c r="D56" s="264"/>
      <c r="E56" s="268"/>
      <c r="F56" s="255">
        <v>377</v>
      </c>
      <c r="G56" s="271">
        <v>6</v>
      </c>
      <c r="H56" s="264"/>
      <c r="I56" s="268"/>
      <c r="J56" s="255"/>
      <c r="K56" s="271"/>
      <c r="L56" s="264"/>
      <c r="M56" s="268"/>
      <c r="N56" s="255">
        <v>377</v>
      </c>
      <c r="O56" s="271">
        <v>377</v>
      </c>
      <c r="P56" s="274">
        <v>6</v>
      </c>
    </row>
    <row r="57" spans="1:16" ht="14.25">
      <c r="A57" s="244">
        <v>31</v>
      </c>
      <c r="B57" s="253" t="s">
        <v>40</v>
      </c>
      <c r="C57" s="258" t="s">
        <v>36</v>
      </c>
      <c r="D57" s="264">
        <v>381</v>
      </c>
      <c r="E57" s="268">
        <v>5</v>
      </c>
      <c r="F57" s="255"/>
      <c r="G57" s="271"/>
      <c r="H57" s="264"/>
      <c r="I57" s="268"/>
      <c r="J57" s="255"/>
      <c r="K57" s="271"/>
      <c r="L57" s="264"/>
      <c r="M57" s="268"/>
      <c r="N57" s="255">
        <v>381</v>
      </c>
      <c r="O57" s="271">
        <v>381</v>
      </c>
      <c r="P57" s="274">
        <v>5</v>
      </c>
    </row>
    <row r="58" spans="1:16" ht="14.25">
      <c r="A58" s="244">
        <v>32</v>
      </c>
      <c r="B58" s="253" t="s">
        <v>42</v>
      </c>
      <c r="C58" s="258" t="s">
        <v>21</v>
      </c>
      <c r="D58" s="264">
        <v>380</v>
      </c>
      <c r="E58" s="268">
        <v>3</v>
      </c>
      <c r="F58" s="255">
        <v>374</v>
      </c>
      <c r="G58" s="271">
        <v>1</v>
      </c>
      <c r="H58" s="264"/>
      <c r="I58" s="268"/>
      <c r="J58" s="255"/>
      <c r="K58" s="271"/>
      <c r="L58" s="264"/>
      <c r="M58" s="268"/>
      <c r="N58" s="255">
        <v>754</v>
      </c>
      <c r="O58" s="271">
        <v>754</v>
      </c>
      <c r="P58" s="274">
        <v>4</v>
      </c>
    </row>
    <row r="59" spans="1:16" ht="14.25">
      <c r="A59" s="244">
        <v>33</v>
      </c>
      <c r="B59" s="253" t="s">
        <v>45</v>
      </c>
      <c r="C59" s="258" t="s">
        <v>13</v>
      </c>
      <c r="D59" s="264">
        <v>377</v>
      </c>
      <c r="E59" s="268">
        <v>1</v>
      </c>
      <c r="F59" s="255"/>
      <c r="G59" s="271"/>
      <c r="H59" s="264"/>
      <c r="I59" s="268"/>
      <c r="J59" s="255"/>
      <c r="K59" s="271"/>
      <c r="L59" s="264"/>
      <c r="M59" s="268"/>
      <c r="N59" s="255">
        <v>377</v>
      </c>
      <c r="O59" s="271">
        <v>377</v>
      </c>
      <c r="P59" s="274">
        <v>1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="65" zoomScaleNormal="65" zoomScalePageLayoutView="0" workbookViewId="0" topLeftCell="A1">
      <selection activeCell="I25" sqref="I25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26.421875" style="0" customWidth="1"/>
    <col min="4" max="6" width="6.140625" style="0" bestFit="1" customWidth="1"/>
    <col min="7" max="7" width="7.421875" style="0" customWidth="1"/>
    <col min="9" max="9" width="12.57421875" style="0" customWidth="1"/>
    <col min="11" max="11" width="7.421875" style="0" customWidth="1"/>
    <col min="12" max="12" width="29.4218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13"/>
      <c r="B1" s="113"/>
      <c r="C1" s="558" t="s">
        <v>97</v>
      </c>
      <c r="D1" s="559"/>
      <c r="E1" s="559"/>
      <c r="F1" s="559"/>
      <c r="G1" s="559"/>
      <c r="H1" s="113"/>
      <c r="I1" s="113"/>
      <c r="J1" s="134"/>
      <c r="K1" s="134"/>
      <c r="L1" s="560" t="s">
        <v>56</v>
      </c>
      <c r="M1" s="561"/>
      <c r="N1" s="561"/>
      <c r="O1" s="561"/>
      <c r="P1" s="561"/>
      <c r="Q1" s="561"/>
      <c r="R1" s="561"/>
      <c r="S1" s="134"/>
    </row>
    <row r="2" spans="1:18" ht="24.75">
      <c r="A2" s="113"/>
      <c r="B2" s="113"/>
      <c r="C2" s="114"/>
      <c r="D2" s="113"/>
      <c r="E2" s="113"/>
      <c r="F2" s="113"/>
      <c r="G2" s="113"/>
      <c r="H2" s="113"/>
      <c r="I2" s="113"/>
      <c r="J2" s="21"/>
      <c r="K2" s="22"/>
      <c r="Q2" s="1"/>
      <c r="R2" s="1"/>
    </row>
    <row r="3" spans="1:19" ht="13.5" thickBot="1">
      <c r="A3" s="113"/>
      <c r="B3" s="113"/>
      <c r="C3" s="113"/>
      <c r="D3" s="113"/>
      <c r="E3" s="113"/>
      <c r="F3" s="113"/>
      <c r="G3" s="113"/>
      <c r="H3" s="113"/>
      <c r="I3" s="113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5" thickBot="1">
      <c r="A4" s="113"/>
      <c r="B4" s="122" t="s">
        <v>1</v>
      </c>
      <c r="C4" s="123" t="s">
        <v>2</v>
      </c>
      <c r="D4" s="124" t="s">
        <v>3</v>
      </c>
      <c r="E4" s="125" t="s">
        <v>4</v>
      </c>
      <c r="F4" s="125" t="s">
        <v>5</v>
      </c>
      <c r="G4" s="125" t="s">
        <v>6</v>
      </c>
      <c r="H4" s="126" t="s">
        <v>9</v>
      </c>
      <c r="I4" s="113"/>
      <c r="J4" s="145">
        <v>1</v>
      </c>
      <c r="K4" s="138" t="s">
        <v>55</v>
      </c>
      <c r="L4" s="142" t="s">
        <v>61</v>
      </c>
      <c r="M4" s="134"/>
      <c r="N4" s="134"/>
      <c r="O4" s="134"/>
      <c r="P4" s="134"/>
      <c r="Q4" s="134"/>
      <c r="R4" s="134"/>
      <c r="S4" s="134"/>
    </row>
    <row r="5" spans="1:19" ht="12.75">
      <c r="A5" s="113">
        <v>1</v>
      </c>
      <c r="B5" s="117" t="s">
        <v>86</v>
      </c>
      <c r="C5" s="115" t="s">
        <v>84</v>
      </c>
      <c r="D5" s="118">
        <v>95</v>
      </c>
      <c r="E5" s="119">
        <v>91</v>
      </c>
      <c r="F5" s="119">
        <v>93</v>
      </c>
      <c r="G5" s="119">
        <v>96</v>
      </c>
      <c r="H5" s="121">
        <v>375</v>
      </c>
      <c r="I5" s="127" t="s">
        <v>207</v>
      </c>
      <c r="J5" s="134"/>
      <c r="K5" s="135"/>
      <c r="L5" s="134"/>
      <c r="M5" s="137" t="s">
        <v>3</v>
      </c>
      <c r="N5" s="137" t="s">
        <v>4</v>
      </c>
      <c r="O5" s="137" t="s">
        <v>5</v>
      </c>
      <c r="P5" s="137" t="s">
        <v>6</v>
      </c>
      <c r="Q5" s="150" t="s">
        <v>7</v>
      </c>
      <c r="R5" s="150" t="s">
        <v>8</v>
      </c>
      <c r="S5" s="139" t="s">
        <v>9</v>
      </c>
    </row>
    <row r="6" spans="1:19" ht="12.75">
      <c r="A6" s="113">
        <v>2</v>
      </c>
      <c r="B6" s="117" t="s">
        <v>66</v>
      </c>
      <c r="C6" s="115" t="s">
        <v>65</v>
      </c>
      <c r="D6" s="120">
        <v>95</v>
      </c>
      <c r="E6" s="119">
        <v>92</v>
      </c>
      <c r="F6" s="119">
        <v>92</v>
      </c>
      <c r="G6" s="119">
        <v>93</v>
      </c>
      <c r="H6" s="121">
        <v>372</v>
      </c>
      <c r="I6" s="127" t="s">
        <v>207</v>
      </c>
      <c r="J6" s="134"/>
      <c r="K6" s="135">
        <v>1</v>
      </c>
      <c r="L6" s="140" t="s">
        <v>62</v>
      </c>
      <c r="M6" s="143">
        <v>89</v>
      </c>
      <c r="N6" s="143">
        <v>94</v>
      </c>
      <c r="O6" s="143">
        <v>90</v>
      </c>
      <c r="P6" s="143">
        <v>97</v>
      </c>
      <c r="Q6" s="151">
        <v>0</v>
      </c>
      <c r="R6" s="151">
        <v>0</v>
      </c>
      <c r="S6" s="146">
        <v>370</v>
      </c>
    </row>
    <row r="7" spans="1:19" ht="12.75">
      <c r="A7" s="113">
        <v>3</v>
      </c>
      <c r="B7" s="117" t="s">
        <v>62</v>
      </c>
      <c r="C7" s="115" t="s">
        <v>61</v>
      </c>
      <c r="D7" s="120">
        <v>89</v>
      </c>
      <c r="E7" s="119">
        <v>94</v>
      </c>
      <c r="F7" s="119">
        <v>90</v>
      </c>
      <c r="G7" s="119">
        <v>97</v>
      </c>
      <c r="H7" s="121">
        <v>370</v>
      </c>
      <c r="I7" s="127" t="s">
        <v>207</v>
      </c>
      <c r="J7" s="134"/>
      <c r="K7" s="135">
        <v>2</v>
      </c>
      <c r="L7" s="140" t="s">
        <v>63</v>
      </c>
      <c r="M7" s="143">
        <v>90</v>
      </c>
      <c r="N7" s="143">
        <v>88</v>
      </c>
      <c r="O7" s="143">
        <v>91</v>
      </c>
      <c r="P7" s="143">
        <v>90</v>
      </c>
      <c r="Q7" s="151">
        <v>0</v>
      </c>
      <c r="R7" s="151">
        <v>0</v>
      </c>
      <c r="S7" s="146">
        <v>359</v>
      </c>
    </row>
    <row r="8" spans="1:19" ht="13.5" thickBot="1">
      <c r="A8" s="113">
        <v>4</v>
      </c>
      <c r="B8" s="117" t="s">
        <v>59</v>
      </c>
      <c r="C8" s="115" t="s">
        <v>57</v>
      </c>
      <c r="D8" s="120">
        <v>94</v>
      </c>
      <c r="E8" s="119">
        <v>92</v>
      </c>
      <c r="F8" s="119">
        <v>91</v>
      </c>
      <c r="G8" s="119">
        <v>93</v>
      </c>
      <c r="H8" s="121">
        <v>370</v>
      </c>
      <c r="I8" s="127" t="s">
        <v>207</v>
      </c>
      <c r="J8" s="134"/>
      <c r="K8" s="136">
        <v>3</v>
      </c>
      <c r="L8" s="141" t="s">
        <v>64</v>
      </c>
      <c r="M8" s="144">
        <v>91</v>
      </c>
      <c r="N8" s="144">
        <v>94</v>
      </c>
      <c r="O8" s="144">
        <v>89</v>
      </c>
      <c r="P8" s="144">
        <v>91</v>
      </c>
      <c r="Q8" s="152">
        <v>0</v>
      </c>
      <c r="R8" s="152">
        <v>0</v>
      </c>
      <c r="S8" s="146">
        <v>365</v>
      </c>
    </row>
    <row r="9" spans="1:19" ht="13.5" thickBot="1">
      <c r="A9" s="113">
        <v>5</v>
      </c>
      <c r="B9" s="128" t="s">
        <v>208</v>
      </c>
      <c r="C9" s="129" t="s">
        <v>209</v>
      </c>
      <c r="D9" s="120">
        <v>89</v>
      </c>
      <c r="E9" s="119">
        <v>96</v>
      </c>
      <c r="F9" s="119">
        <v>93</v>
      </c>
      <c r="G9" s="119">
        <v>92</v>
      </c>
      <c r="H9" s="121">
        <v>370</v>
      </c>
      <c r="I9" s="127" t="s">
        <v>207</v>
      </c>
      <c r="J9" s="134"/>
      <c r="K9" s="134"/>
      <c r="L9" s="134"/>
      <c r="M9" s="134"/>
      <c r="N9" s="134"/>
      <c r="O9" s="134"/>
      <c r="P9" s="134"/>
      <c r="Q9" s="134"/>
      <c r="R9" s="153"/>
      <c r="S9" s="147">
        <v>1094</v>
      </c>
    </row>
    <row r="10" spans="1:19" ht="13.5" thickTop="1">
      <c r="A10" s="113">
        <v>6</v>
      </c>
      <c r="B10" s="128" t="s">
        <v>76</v>
      </c>
      <c r="C10" s="129" t="s">
        <v>73</v>
      </c>
      <c r="D10" s="120">
        <v>89</v>
      </c>
      <c r="E10" s="119">
        <v>92</v>
      </c>
      <c r="F10" s="119">
        <v>92</v>
      </c>
      <c r="G10" s="119">
        <v>96</v>
      </c>
      <c r="H10" s="121">
        <v>369</v>
      </c>
      <c r="I10" s="127" t="s">
        <v>207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13.5" thickBot="1">
      <c r="A11" s="113">
        <v>7</v>
      </c>
      <c r="B11" s="117" t="s">
        <v>83</v>
      </c>
      <c r="C11" s="115" t="s">
        <v>81</v>
      </c>
      <c r="D11" s="120">
        <v>95</v>
      </c>
      <c r="E11" s="119">
        <v>92</v>
      </c>
      <c r="F11" s="119">
        <v>88</v>
      </c>
      <c r="G11" s="119">
        <v>94</v>
      </c>
      <c r="H11" s="121">
        <v>369</v>
      </c>
      <c r="I11" s="127" t="s">
        <v>207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ht="13.5" thickBot="1">
      <c r="A12" s="113">
        <v>8</v>
      </c>
      <c r="B12" s="128" t="s">
        <v>71</v>
      </c>
      <c r="C12" s="129" t="s">
        <v>69</v>
      </c>
      <c r="D12" s="120">
        <v>92</v>
      </c>
      <c r="E12" s="119">
        <v>93</v>
      </c>
      <c r="F12" s="119">
        <v>92</v>
      </c>
      <c r="G12" s="119">
        <v>92</v>
      </c>
      <c r="H12" s="121">
        <v>369</v>
      </c>
      <c r="I12" s="127" t="s">
        <v>207</v>
      </c>
      <c r="J12" s="145">
        <v>2</v>
      </c>
      <c r="K12" s="138" t="s">
        <v>55</v>
      </c>
      <c r="L12" s="142" t="s">
        <v>57</v>
      </c>
      <c r="M12" s="134"/>
      <c r="N12" s="134"/>
      <c r="O12" s="134"/>
      <c r="P12" s="134"/>
      <c r="Q12" s="134"/>
      <c r="R12" s="134"/>
      <c r="S12" s="134"/>
    </row>
    <row r="13" spans="1:19" ht="12.75">
      <c r="A13" s="113">
        <v>9</v>
      </c>
      <c r="B13" s="117" t="s">
        <v>78</v>
      </c>
      <c r="C13" s="115" t="s">
        <v>77</v>
      </c>
      <c r="D13" s="120">
        <v>96</v>
      </c>
      <c r="E13" s="119">
        <v>91</v>
      </c>
      <c r="F13" s="119">
        <v>90</v>
      </c>
      <c r="G13" s="119">
        <v>92</v>
      </c>
      <c r="H13" s="121">
        <v>369</v>
      </c>
      <c r="I13" s="127" t="s">
        <v>207</v>
      </c>
      <c r="J13" s="134"/>
      <c r="K13" s="135"/>
      <c r="L13" s="134"/>
      <c r="M13" s="137" t="s">
        <v>3</v>
      </c>
      <c r="N13" s="137" t="s">
        <v>4</v>
      </c>
      <c r="O13" s="137" t="s">
        <v>5</v>
      </c>
      <c r="P13" s="137" t="s">
        <v>6</v>
      </c>
      <c r="Q13" s="150" t="s">
        <v>7</v>
      </c>
      <c r="R13" s="150" t="s">
        <v>8</v>
      </c>
      <c r="S13" s="139" t="s">
        <v>9</v>
      </c>
    </row>
    <row r="14" spans="1:19" ht="12.75">
      <c r="A14" s="113">
        <v>10</v>
      </c>
      <c r="B14" s="117" t="s">
        <v>91</v>
      </c>
      <c r="C14" s="115" t="s">
        <v>88</v>
      </c>
      <c r="D14" s="120">
        <v>92</v>
      </c>
      <c r="E14" s="119">
        <v>93</v>
      </c>
      <c r="F14" s="119">
        <v>91</v>
      </c>
      <c r="G14" s="119">
        <v>91</v>
      </c>
      <c r="H14" s="121">
        <v>367</v>
      </c>
      <c r="I14" s="127" t="s">
        <v>207</v>
      </c>
      <c r="J14" s="134"/>
      <c r="K14" s="135">
        <v>1</v>
      </c>
      <c r="L14" s="140" t="s">
        <v>58</v>
      </c>
      <c r="M14" s="143">
        <v>91</v>
      </c>
      <c r="N14" s="143">
        <v>92</v>
      </c>
      <c r="O14" s="143">
        <v>92</v>
      </c>
      <c r="P14" s="143">
        <v>88</v>
      </c>
      <c r="Q14" s="151">
        <v>0</v>
      </c>
      <c r="R14" s="151">
        <v>0</v>
      </c>
      <c r="S14" s="146">
        <v>363</v>
      </c>
    </row>
    <row r="15" spans="1:19" ht="12.75">
      <c r="A15" s="113">
        <v>11</v>
      </c>
      <c r="B15" s="128" t="s">
        <v>96</v>
      </c>
      <c r="C15" s="129" t="s">
        <v>36</v>
      </c>
      <c r="D15" s="120">
        <v>90</v>
      </c>
      <c r="E15" s="119">
        <v>86</v>
      </c>
      <c r="F15" s="119">
        <v>93</v>
      </c>
      <c r="G15" s="119">
        <v>96</v>
      </c>
      <c r="H15" s="121">
        <v>365</v>
      </c>
      <c r="I15" s="127" t="s">
        <v>207</v>
      </c>
      <c r="J15" s="134"/>
      <c r="K15" s="135">
        <v>2</v>
      </c>
      <c r="L15" s="140" t="s">
        <v>59</v>
      </c>
      <c r="M15" s="143">
        <v>94</v>
      </c>
      <c r="N15" s="143">
        <v>92</v>
      </c>
      <c r="O15" s="143">
        <v>91</v>
      </c>
      <c r="P15" s="143">
        <v>93</v>
      </c>
      <c r="Q15" s="151">
        <v>0</v>
      </c>
      <c r="R15" s="151">
        <v>0</v>
      </c>
      <c r="S15" s="146">
        <v>370</v>
      </c>
    </row>
    <row r="16" spans="1:19" ht="13.5" thickBot="1">
      <c r="A16" s="113">
        <v>12</v>
      </c>
      <c r="B16" s="117" t="s">
        <v>64</v>
      </c>
      <c r="C16" s="115" t="s">
        <v>61</v>
      </c>
      <c r="D16" s="120">
        <v>91</v>
      </c>
      <c r="E16" s="119">
        <v>94</v>
      </c>
      <c r="F16" s="119">
        <v>89</v>
      </c>
      <c r="G16" s="119">
        <v>91</v>
      </c>
      <c r="H16" s="121">
        <v>365</v>
      </c>
      <c r="I16" s="127" t="s">
        <v>207</v>
      </c>
      <c r="J16" s="134"/>
      <c r="K16" s="136">
        <v>3</v>
      </c>
      <c r="L16" s="141" t="s">
        <v>60</v>
      </c>
      <c r="M16" s="144">
        <v>87</v>
      </c>
      <c r="N16" s="144">
        <v>90</v>
      </c>
      <c r="O16" s="144">
        <v>91</v>
      </c>
      <c r="P16" s="144">
        <v>92</v>
      </c>
      <c r="Q16" s="152">
        <v>0</v>
      </c>
      <c r="R16" s="152">
        <v>0</v>
      </c>
      <c r="S16" s="146">
        <v>360</v>
      </c>
    </row>
    <row r="17" spans="1:19" ht="13.5" thickBot="1">
      <c r="A17" s="113">
        <v>13</v>
      </c>
      <c r="B17" s="117" t="s">
        <v>74</v>
      </c>
      <c r="C17" s="115" t="s">
        <v>73</v>
      </c>
      <c r="D17" s="120">
        <v>88</v>
      </c>
      <c r="E17" s="119">
        <v>91</v>
      </c>
      <c r="F17" s="119">
        <v>92</v>
      </c>
      <c r="G17" s="119">
        <v>93</v>
      </c>
      <c r="H17" s="121">
        <v>364</v>
      </c>
      <c r="I17" s="127" t="s">
        <v>207</v>
      </c>
      <c r="J17" s="134"/>
      <c r="K17" s="134"/>
      <c r="L17" s="134"/>
      <c r="M17" s="134"/>
      <c r="N17" s="134"/>
      <c r="O17" s="134"/>
      <c r="P17" s="134"/>
      <c r="Q17" s="134"/>
      <c r="R17" s="153"/>
      <c r="S17" s="147">
        <v>1093</v>
      </c>
    </row>
    <row r="18" spans="1:19" ht="13.5" thickTop="1">
      <c r="A18" s="113">
        <v>14</v>
      </c>
      <c r="B18" s="117" t="s">
        <v>58</v>
      </c>
      <c r="C18" s="115" t="s">
        <v>57</v>
      </c>
      <c r="D18" s="120">
        <v>91</v>
      </c>
      <c r="E18" s="119">
        <v>92</v>
      </c>
      <c r="F18" s="119">
        <v>92</v>
      </c>
      <c r="G18" s="119">
        <v>88</v>
      </c>
      <c r="H18" s="121">
        <v>363</v>
      </c>
      <c r="I18" s="127" t="s">
        <v>207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13.5" thickBot="1">
      <c r="A19" s="113">
        <v>15</v>
      </c>
      <c r="B19" s="117" t="s">
        <v>210</v>
      </c>
      <c r="C19" s="115" t="s">
        <v>21</v>
      </c>
      <c r="D19" s="120">
        <v>90</v>
      </c>
      <c r="E19" s="119">
        <v>89</v>
      </c>
      <c r="F19" s="119">
        <v>93</v>
      </c>
      <c r="G19" s="119">
        <v>90</v>
      </c>
      <c r="H19" s="121">
        <v>362</v>
      </c>
      <c r="I19" s="127" t="s">
        <v>207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13.5" thickBot="1">
      <c r="A20" s="113">
        <v>16</v>
      </c>
      <c r="B20" s="117" t="s">
        <v>60</v>
      </c>
      <c r="C20" s="115" t="s">
        <v>57</v>
      </c>
      <c r="D20" s="120">
        <v>87</v>
      </c>
      <c r="E20" s="119">
        <v>90</v>
      </c>
      <c r="F20" s="119">
        <v>91</v>
      </c>
      <c r="G20" s="119">
        <v>92</v>
      </c>
      <c r="H20" s="121">
        <v>360</v>
      </c>
      <c r="I20" s="127" t="s">
        <v>207</v>
      </c>
      <c r="J20" s="145">
        <v>3</v>
      </c>
      <c r="K20" s="138" t="s">
        <v>55</v>
      </c>
      <c r="L20" s="142" t="s">
        <v>65</v>
      </c>
      <c r="M20" s="134"/>
      <c r="N20" s="134"/>
      <c r="O20" s="134"/>
      <c r="P20" s="134"/>
      <c r="Q20" s="134"/>
      <c r="R20" s="134"/>
      <c r="S20" s="134"/>
    </row>
    <row r="21" spans="1:19" ht="12.75">
      <c r="A21" s="113">
        <v>17</v>
      </c>
      <c r="B21" s="117" t="s">
        <v>63</v>
      </c>
      <c r="C21" s="115" t="s">
        <v>61</v>
      </c>
      <c r="D21" s="120">
        <v>90</v>
      </c>
      <c r="E21" s="119">
        <v>88</v>
      </c>
      <c r="F21" s="119">
        <v>91</v>
      </c>
      <c r="G21" s="119">
        <v>90</v>
      </c>
      <c r="H21" s="121">
        <v>359</v>
      </c>
      <c r="I21" s="127" t="s">
        <v>207</v>
      </c>
      <c r="J21" s="134"/>
      <c r="K21" s="135"/>
      <c r="L21" s="134"/>
      <c r="M21" s="137" t="s">
        <v>3</v>
      </c>
      <c r="N21" s="137" t="s">
        <v>4</v>
      </c>
      <c r="O21" s="137" t="s">
        <v>5</v>
      </c>
      <c r="P21" s="137" t="s">
        <v>6</v>
      </c>
      <c r="Q21" s="150" t="s">
        <v>7</v>
      </c>
      <c r="R21" s="150" t="s">
        <v>8</v>
      </c>
      <c r="S21" s="139" t="s">
        <v>9</v>
      </c>
    </row>
    <row r="22" spans="1:19" ht="12.75">
      <c r="A22" s="113">
        <v>18</v>
      </c>
      <c r="B22" s="117" t="s">
        <v>90</v>
      </c>
      <c r="C22" s="115" t="s">
        <v>88</v>
      </c>
      <c r="D22" s="120">
        <v>89</v>
      </c>
      <c r="E22" s="119">
        <v>90</v>
      </c>
      <c r="F22" s="119">
        <v>91</v>
      </c>
      <c r="G22" s="119">
        <v>89</v>
      </c>
      <c r="H22" s="121">
        <v>359</v>
      </c>
      <c r="I22" s="127" t="s">
        <v>207</v>
      </c>
      <c r="J22" s="134"/>
      <c r="K22" s="135">
        <v>1</v>
      </c>
      <c r="L22" s="140" t="s">
        <v>66</v>
      </c>
      <c r="M22" s="143">
        <v>95</v>
      </c>
      <c r="N22" s="143">
        <v>92</v>
      </c>
      <c r="O22" s="143">
        <v>92</v>
      </c>
      <c r="P22" s="143">
        <v>93</v>
      </c>
      <c r="Q22" s="151">
        <v>0</v>
      </c>
      <c r="R22" s="151">
        <v>0</v>
      </c>
      <c r="S22" s="146">
        <v>372</v>
      </c>
    </row>
    <row r="23" spans="1:19" ht="12.75">
      <c r="A23" s="113">
        <v>19</v>
      </c>
      <c r="B23" s="117" t="s">
        <v>68</v>
      </c>
      <c r="C23" s="115" t="s">
        <v>65</v>
      </c>
      <c r="D23" s="120">
        <v>86</v>
      </c>
      <c r="E23" s="119">
        <v>89</v>
      </c>
      <c r="F23" s="119">
        <v>90</v>
      </c>
      <c r="G23" s="119">
        <v>93</v>
      </c>
      <c r="H23" s="121">
        <v>358</v>
      </c>
      <c r="I23" s="127" t="s">
        <v>207</v>
      </c>
      <c r="J23" s="134"/>
      <c r="K23" s="135">
        <v>2</v>
      </c>
      <c r="L23" s="140" t="s">
        <v>67</v>
      </c>
      <c r="M23" s="143">
        <v>87</v>
      </c>
      <c r="N23" s="143">
        <v>87</v>
      </c>
      <c r="O23" s="143">
        <v>91</v>
      </c>
      <c r="P23" s="143">
        <v>90</v>
      </c>
      <c r="Q23" s="151">
        <v>0</v>
      </c>
      <c r="R23" s="151">
        <v>0</v>
      </c>
      <c r="S23" s="146">
        <v>355</v>
      </c>
    </row>
    <row r="24" spans="1:19" ht="13.5" thickBot="1">
      <c r="A24" s="113">
        <v>20</v>
      </c>
      <c r="B24" s="117" t="s">
        <v>211</v>
      </c>
      <c r="C24" s="115" t="s">
        <v>209</v>
      </c>
      <c r="D24" s="120">
        <v>88</v>
      </c>
      <c r="E24" s="119">
        <v>89</v>
      </c>
      <c r="F24" s="119">
        <v>90</v>
      </c>
      <c r="G24" s="119">
        <v>90</v>
      </c>
      <c r="H24" s="121">
        <v>357</v>
      </c>
      <c r="I24" s="127" t="s">
        <v>207</v>
      </c>
      <c r="J24" s="134"/>
      <c r="K24" s="136">
        <v>3</v>
      </c>
      <c r="L24" s="141" t="s">
        <v>68</v>
      </c>
      <c r="M24" s="144">
        <v>86</v>
      </c>
      <c r="N24" s="144">
        <v>89</v>
      </c>
      <c r="O24" s="144">
        <v>90</v>
      </c>
      <c r="P24" s="144">
        <v>93</v>
      </c>
      <c r="Q24" s="152">
        <v>0</v>
      </c>
      <c r="R24" s="152">
        <v>0</v>
      </c>
      <c r="S24" s="146">
        <v>358</v>
      </c>
    </row>
    <row r="25" spans="1:19" ht="13.5" thickBot="1">
      <c r="A25" s="113">
        <v>21</v>
      </c>
      <c r="B25" s="117" t="s">
        <v>212</v>
      </c>
      <c r="C25" s="115" t="s">
        <v>88</v>
      </c>
      <c r="D25" s="120">
        <v>86</v>
      </c>
      <c r="E25" s="119">
        <v>89</v>
      </c>
      <c r="F25" s="119">
        <v>90</v>
      </c>
      <c r="G25" s="119">
        <v>91</v>
      </c>
      <c r="H25" s="121">
        <v>356</v>
      </c>
      <c r="I25" s="547" t="s">
        <v>213</v>
      </c>
      <c r="J25" s="134"/>
      <c r="K25" s="134"/>
      <c r="L25" s="134"/>
      <c r="M25" s="134"/>
      <c r="N25" s="134"/>
      <c r="O25" s="134"/>
      <c r="P25" s="134"/>
      <c r="Q25" s="134"/>
      <c r="R25" s="153"/>
      <c r="S25" s="147">
        <v>1085</v>
      </c>
    </row>
    <row r="26" spans="1:19" ht="13.5" thickTop="1">
      <c r="A26" s="113">
        <v>22</v>
      </c>
      <c r="B26" s="117" t="s">
        <v>80</v>
      </c>
      <c r="C26" s="115" t="s">
        <v>77</v>
      </c>
      <c r="D26" s="120">
        <v>88</v>
      </c>
      <c r="E26" s="119">
        <v>88</v>
      </c>
      <c r="F26" s="119">
        <v>89</v>
      </c>
      <c r="G26" s="119">
        <v>91</v>
      </c>
      <c r="H26" s="121">
        <v>356</v>
      </c>
      <c r="I26" s="127" t="s">
        <v>207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1:19" ht="13.5" thickBot="1">
      <c r="A27" s="113">
        <v>23</v>
      </c>
      <c r="B27" s="117" t="s">
        <v>72</v>
      </c>
      <c r="C27" s="115" t="s">
        <v>69</v>
      </c>
      <c r="D27" s="120">
        <v>90</v>
      </c>
      <c r="E27" s="119">
        <v>87</v>
      </c>
      <c r="F27" s="119">
        <v>91</v>
      </c>
      <c r="G27" s="119">
        <v>88</v>
      </c>
      <c r="H27" s="121">
        <v>356</v>
      </c>
      <c r="I27" s="127" t="s">
        <v>207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</row>
    <row r="28" spans="1:19" ht="13.5" thickBot="1">
      <c r="A28" s="113">
        <v>24</v>
      </c>
      <c r="B28" s="117" t="s">
        <v>95</v>
      </c>
      <c r="C28" s="115" t="s">
        <v>36</v>
      </c>
      <c r="D28" s="120">
        <v>91</v>
      </c>
      <c r="E28" s="119">
        <v>83</v>
      </c>
      <c r="F28" s="119">
        <v>90</v>
      </c>
      <c r="G28" s="119">
        <v>91</v>
      </c>
      <c r="H28" s="121">
        <v>355</v>
      </c>
      <c r="I28" s="127" t="s">
        <v>207</v>
      </c>
      <c r="J28" s="145">
        <v>4</v>
      </c>
      <c r="K28" s="138" t="s">
        <v>55</v>
      </c>
      <c r="L28" s="142" t="s">
        <v>73</v>
      </c>
      <c r="M28" s="134"/>
      <c r="N28" s="134"/>
      <c r="O28" s="134"/>
      <c r="P28" s="134"/>
      <c r="Q28" s="134"/>
      <c r="R28" s="134"/>
      <c r="S28" s="134"/>
    </row>
    <row r="29" spans="1:19" ht="12.75">
      <c r="A29" s="113">
        <v>25</v>
      </c>
      <c r="B29" s="117" t="s">
        <v>67</v>
      </c>
      <c r="C29" s="115" t="s">
        <v>65</v>
      </c>
      <c r="D29" s="120">
        <v>87</v>
      </c>
      <c r="E29" s="119">
        <v>87</v>
      </c>
      <c r="F29" s="119">
        <v>91</v>
      </c>
      <c r="G29" s="119">
        <v>90</v>
      </c>
      <c r="H29" s="121">
        <v>355</v>
      </c>
      <c r="I29" s="127" t="s">
        <v>207</v>
      </c>
      <c r="J29" s="134"/>
      <c r="K29" s="135"/>
      <c r="L29" s="134"/>
      <c r="M29" s="137" t="s">
        <v>3</v>
      </c>
      <c r="N29" s="137" t="s">
        <v>4</v>
      </c>
      <c r="O29" s="137" t="s">
        <v>5</v>
      </c>
      <c r="P29" s="137" t="s">
        <v>6</v>
      </c>
      <c r="Q29" s="150" t="s">
        <v>7</v>
      </c>
      <c r="R29" s="154" t="s">
        <v>8</v>
      </c>
      <c r="S29" s="149" t="s">
        <v>9</v>
      </c>
    </row>
    <row r="30" spans="1:19" ht="12.75">
      <c r="A30" s="113">
        <v>26</v>
      </c>
      <c r="B30" s="128" t="s">
        <v>214</v>
      </c>
      <c r="C30" s="129" t="s">
        <v>77</v>
      </c>
      <c r="D30" s="120">
        <v>88</v>
      </c>
      <c r="E30" s="119">
        <v>86</v>
      </c>
      <c r="F30" s="119">
        <v>92</v>
      </c>
      <c r="G30" s="119">
        <v>88</v>
      </c>
      <c r="H30" s="121">
        <v>354</v>
      </c>
      <c r="I30" s="127" t="s">
        <v>207</v>
      </c>
      <c r="J30" s="134"/>
      <c r="K30" s="135">
        <v>1</v>
      </c>
      <c r="L30" s="140" t="s">
        <v>74</v>
      </c>
      <c r="M30" s="143">
        <v>88</v>
      </c>
      <c r="N30" s="143">
        <v>91</v>
      </c>
      <c r="O30" s="143">
        <v>92</v>
      </c>
      <c r="P30" s="143">
        <v>93</v>
      </c>
      <c r="Q30" s="151">
        <v>0</v>
      </c>
      <c r="R30" s="155">
        <v>0</v>
      </c>
      <c r="S30" s="148">
        <v>364</v>
      </c>
    </row>
    <row r="31" spans="1:19" ht="12.75">
      <c r="A31" s="113">
        <v>27</v>
      </c>
      <c r="B31" s="117" t="s">
        <v>215</v>
      </c>
      <c r="C31" s="115" t="s">
        <v>36</v>
      </c>
      <c r="D31" s="120">
        <v>88</v>
      </c>
      <c r="E31" s="119">
        <v>88</v>
      </c>
      <c r="F31" s="119">
        <v>90</v>
      </c>
      <c r="G31" s="119">
        <v>87</v>
      </c>
      <c r="H31" s="121">
        <v>353</v>
      </c>
      <c r="I31" s="127" t="s">
        <v>207</v>
      </c>
      <c r="J31" s="134"/>
      <c r="K31" s="135">
        <v>2</v>
      </c>
      <c r="L31" s="140" t="s">
        <v>75</v>
      </c>
      <c r="M31" s="143">
        <v>80</v>
      </c>
      <c r="N31" s="143">
        <v>91</v>
      </c>
      <c r="O31" s="143">
        <v>87</v>
      </c>
      <c r="P31" s="143">
        <v>92</v>
      </c>
      <c r="Q31" s="151">
        <v>0</v>
      </c>
      <c r="R31" s="155">
        <v>0</v>
      </c>
      <c r="S31" s="148">
        <v>350</v>
      </c>
    </row>
    <row r="32" spans="1:19" ht="13.5" thickBot="1">
      <c r="A32" s="113">
        <v>28</v>
      </c>
      <c r="B32" s="117" t="s">
        <v>75</v>
      </c>
      <c r="C32" s="115" t="s">
        <v>73</v>
      </c>
      <c r="D32" s="120">
        <v>80</v>
      </c>
      <c r="E32" s="119">
        <v>91</v>
      </c>
      <c r="F32" s="119">
        <v>87</v>
      </c>
      <c r="G32" s="119">
        <v>92</v>
      </c>
      <c r="H32" s="121">
        <v>350</v>
      </c>
      <c r="I32" s="113"/>
      <c r="J32" s="134"/>
      <c r="K32" s="136">
        <v>3</v>
      </c>
      <c r="L32" s="141" t="s">
        <v>76</v>
      </c>
      <c r="M32" s="144">
        <v>89</v>
      </c>
      <c r="N32" s="144">
        <v>92</v>
      </c>
      <c r="O32" s="144">
        <v>92</v>
      </c>
      <c r="P32" s="144">
        <v>96</v>
      </c>
      <c r="Q32" s="152">
        <v>0</v>
      </c>
      <c r="R32" s="156">
        <v>0</v>
      </c>
      <c r="S32" s="148">
        <v>369</v>
      </c>
    </row>
    <row r="33" spans="1:19" ht="13.5" thickBot="1">
      <c r="A33" s="113">
        <v>29</v>
      </c>
      <c r="B33" s="117" t="s">
        <v>70</v>
      </c>
      <c r="C33" s="115" t="s">
        <v>69</v>
      </c>
      <c r="D33" s="120">
        <v>86</v>
      </c>
      <c r="E33" s="119">
        <v>88</v>
      </c>
      <c r="F33" s="119">
        <v>89</v>
      </c>
      <c r="G33" s="119">
        <v>86</v>
      </c>
      <c r="H33" s="121">
        <v>349</v>
      </c>
      <c r="I33" s="127" t="s">
        <v>207</v>
      </c>
      <c r="J33" s="134"/>
      <c r="K33" s="134"/>
      <c r="L33" s="134"/>
      <c r="M33" s="134"/>
      <c r="N33" s="134"/>
      <c r="O33" s="134"/>
      <c r="P33" s="134"/>
      <c r="Q33" s="134"/>
      <c r="R33" s="153"/>
      <c r="S33" s="147">
        <v>1083</v>
      </c>
    </row>
    <row r="34" spans="1:19" ht="13.5" thickTop="1">
      <c r="A34" s="113">
        <v>30</v>
      </c>
      <c r="B34" s="117" t="s">
        <v>94</v>
      </c>
      <c r="C34" s="115" t="s">
        <v>21</v>
      </c>
      <c r="D34" s="120">
        <v>87</v>
      </c>
      <c r="E34" s="119">
        <v>90</v>
      </c>
      <c r="F34" s="119">
        <v>83</v>
      </c>
      <c r="G34" s="119">
        <v>87</v>
      </c>
      <c r="H34" s="121">
        <v>347</v>
      </c>
      <c r="I34" s="127" t="s">
        <v>207</v>
      </c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1:19" ht="13.5" thickBot="1">
      <c r="A35" s="113">
        <v>31</v>
      </c>
      <c r="B35" s="117" t="s">
        <v>93</v>
      </c>
      <c r="C35" s="115" t="s">
        <v>209</v>
      </c>
      <c r="D35" s="120">
        <v>80</v>
      </c>
      <c r="E35" s="119">
        <v>91</v>
      </c>
      <c r="F35" s="119">
        <v>82</v>
      </c>
      <c r="G35" s="119">
        <v>89</v>
      </c>
      <c r="H35" s="121">
        <v>342</v>
      </c>
      <c r="I35" s="127" t="s">
        <v>207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 ht="13.5" thickBot="1">
      <c r="A36" s="113">
        <v>32</v>
      </c>
      <c r="B36" s="117" t="s">
        <v>216</v>
      </c>
      <c r="C36" s="115" t="s">
        <v>81</v>
      </c>
      <c r="D36" s="120">
        <v>86</v>
      </c>
      <c r="E36" s="119">
        <v>84</v>
      </c>
      <c r="F36" s="119">
        <v>87</v>
      </c>
      <c r="G36" s="119">
        <v>84</v>
      </c>
      <c r="H36" s="121">
        <v>341</v>
      </c>
      <c r="I36" s="127" t="s">
        <v>207</v>
      </c>
      <c r="J36" s="145">
        <v>5</v>
      </c>
      <c r="K36" s="138" t="s">
        <v>55</v>
      </c>
      <c r="L36" s="142" t="s">
        <v>88</v>
      </c>
      <c r="M36" s="134"/>
      <c r="N36" s="134"/>
      <c r="O36" s="134"/>
      <c r="P36" s="134"/>
      <c r="Q36" s="134"/>
      <c r="R36" s="134"/>
      <c r="S36" s="134"/>
    </row>
    <row r="37" spans="1:19" ht="12.75">
      <c r="A37" s="113">
        <v>33</v>
      </c>
      <c r="B37" s="117" t="s">
        <v>87</v>
      </c>
      <c r="C37" s="115" t="s">
        <v>84</v>
      </c>
      <c r="D37" s="120">
        <v>84</v>
      </c>
      <c r="E37" s="119">
        <v>84</v>
      </c>
      <c r="F37" s="119">
        <v>80</v>
      </c>
      <c r="G37" s="119">
        <v>90</v>
      </c>
      <c r="H37" s="121">
        <v>338</v>
      </c>
      <c r="I37" s="127" t="s">
        <v>207</v>
      </c>
      <c r="J37" s="134"/>
      <c r="K37" s="135"/>
      <c r="L37" s="134"/>
      <c r="M37" s="137" t="s">
        <v>3</v>
      </c>
      <c r="N37" s="137" t="s">
        <v>4</v>
      </c>
      <c r="O37" s="137" t="s">
        <v>5</v>
      </c>
      <c r="P37" s="137" t="s">
        <v>6</v>
      </c>
      <c r="Q37" s="150" t="s">
        <v>7</v>
      </c>
      <c r="R37" s="154" t="s">
        <v>8</v>
      </c>
      <c r="S37" s="149" t="s">
        <v>9</v>
      </c>
    </row>
    <row r="38" spans="1:19" ht="12.75">
      <c r="A38" s="113">
        <v>34</v>
      </c>
      <c r="B38" s="117" t="s">
        <v>85</v>
      </c>
      <c r="C38" s="115" t="s">
        <v>84</v>
      </c>
      <c r="D38" s="120">
        <v>85</v>
      </c>
      <c r="E38" s="119">
        <v>90</v>
      </c>
      <c r="F38" s="119">
        <v>82</v>
      </c>
      <c r="G38" s="119">
        <v>81</v>
      </c>
      <c r="H38" s="121">
        <v>338</v>
      </c>
      <c r="I38" s="127" t="s">
        <v>207</v>
      </c>
      <c r="J38" s="134"/>
      <c r="K38" s="135">
        <v>1</v>
      </c>
      <c r="L38" s="140" t="s">
        <v>212</v>
      </c>
      <c r="M38" s="143">
        <v>86</v>
      </c>
      <c r="N38" s="143">
        <v>89</v>
      </c>
      <c r="O38" s="143">
        <v>90</v>
      </c>
      <c r="P38" s="143">
        <v>91</v>
      </c>
      <c r="Q38" s="151">
        <v>0</v>
      </c>
      <c r="R38" s="155">
        <v>0</v>
      </c>
      <c r="S38" s="148">
        <v>356</v>
      </c>
    </row>
    <row r="39" spans="1:19" ht="13.5" thickBot="1">
      <c r="A39" s="113">
        <v>35</v>
      </c>
      <c r="B39" s="130" t="s">
        <v>217</v>
      </c>
      <c r="C39" s="116" t="s">
        <v>21</v>
      </c>
      <c r="D39" s="131">
        <v>87</v>
      </c>
      <c r="E39" s="132">
        <v>83</v>
      </c>
      <c r="F39" s="132">
        <v>78</v>
      </c>
      <c r="G39" s="132">
        <v>83</v>
      </c>
      <c r="H39" s="133">
        <v>331</v>
      </c>
      <c r="I39" s="127" t="s">
        <v>207</v>
      </c>
      <c r="J39" s="134"/>
      <c r="K39" s="135">
        <v>2</v>
      </c>
      <c r="L39" s="140" t="s">
        <v>90</v>
      </c>
      <c r="M39" s="143">
        <v>89</v>
      </c>
      <c r="N39" s="143">
        <v>90</v>
      </c>
      <c r="O39" s="143">
        <v>91</v>
      </c>
      <c r="P39" s="143">
        <v>89</v>
      </c>
      <c r="Q39" s="151">
        <v>0</v>
      </c>
      <c r="R39" s="155">
        <v>0</v>
      </c>
      <c r="S39" s="148">
        <v>359</v>
      </c>
    </row>
    <row r="40" spans="1:19" ht="13.5" thickBot="1">
      <c r="A40" s="44"/>
      <c r="B40" s="9"/>
      <c r="C40" s="9"/>
      <c r="D40" s="29"/>
      <c r="E40" s="29"/>
      <c r="F40" s="29"/>
      <c r="G40" s="29"/>
      <c r="H40" s="29"/>
      <c r="J40" s="134"/>
      <c r="K40" s="136">
        <v>3</v>
      </c>
      <c r="L40" s="141" t="s">
        <v>91</v>
      </c>
      <c r="M40" s="144">
        <v>92</v>
      </c>
      <c r="N40" s="144">
        <v>93</v>
      </c>
      <c r="O40" s="144">
        <v>91</v>
      </c>
      <c r="P40" s="144">
        <v>91</v>
      </c>
      <c r="Q40" s="152">
        <v>0</v>
      </c>
      <c r="R40" s="156">
        <v>0</v>
      </c>
      <c r="S40" s="148">
        <v>367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134"/>
      <c r="K41" s="134"/>
      <c r="L41" s="134"/>
      <c r="M41" s="134"/>
      <c r="N41" s="134"/>
      <c r="O41" s="134"/>
      <c r="P41" s="134"/>
      <c r="Q41" s="134"/>
      <c r="R41" s="153"/>
      <c r="S41" s="147">
        <v>1082</v>
      </c>
    </row>
    <row r="42" spans="1:19" ht="13.5" thickTop="1">
      <c r="A42" s="44"/>
      <c r="B42" s="44"/>
      <c r="C42" s="44"/>
      <c r="D42" s="44"/>
      <c r="E42" s="44"/>
      <c r="F42" s="44"/>
      <c r="G42" s="44"/>
      <c r="H42" s="44"/>
      <c r="J42" s="134"/>
      <c r="K42" s="134"/>
      <c r="L42" s="134"/>
      <c r="M42" s="134"/>
      <c r="N42" s="134"/>
      <c r="O42" s="134"/>
      <c r="P42" s="134"/>
      <c r="Q42" s="134"/>
      <c r="R42" s="134"/>
      <c r="S42" s="134"/>
    </row>
    <row r="43" spans="1:19" ht="13.5" thickBot="1">
      <c r="A43" s="44"/>
      <c r="B43" s="44"/>
      <c r="C43" s="44"/>
      <c r="D43" s="44"/>
      <c r="E43" s="44"/>
      <c r="F43" s="44"/>
      <c r="G43" s="44"/>
      <c r="H43" s="4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1:19" ht="13.5" thickBot="1">
      <c r="A44" s="44"/>
      <c r="B44" s="44"/>
      <c r="C44" s="44"/>
      <c r="D44" s="44"/>
      <c r="E44" s="44"/>
      <c r="F44" s="44"/>
      <c r="G44" s="44"/>
      <c r="H44" s="44"/>
      <c r="J44" s="145">
        <v>6</v>
      </c>
      <c r="K44" s="138" t="s">
        <v>55</v>
      </c>
      <c r="L44" s="142" t="s">
        <v>77</v>
      </c>
      <c r="M44" s="134"/>
      <c r="N44" s="134"/>
      <c r="O44" s="134"/>
      <c r="P44" s="134"/>
      <c r="Q44" s="134"/>
      <c r="R44" s="134"/>
      <c r="S44" s="134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134"/>
      <c r="K45" s="135"/>
      <c r="L45" s="134"/>
      <c r="M45" s="137" t="s">
        <v>3</v>
      </c>
      <c r="N45" s="137" t="s">
        <v>4</v>
      </c>
      <c r="O45" s="137" t="s">
        <v>5</v>
      </c>
      <c r="P45" s="137" t="s">
        <v>6</v>
      </c>
      <c r="Q45" s="150" t="s">
        <v>7</v>
      </c>
      <c r="R45" s="150" t="s">
        <v>8</v>
      </c>
      <c r="S45" s="139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134"/>
      <c r="K46" s="135">
        <v>1</v>
      </c>
      <c r="L46" s="140" t="s">
        <v>78</v>
      </c>
      <c r="M46" s="143">
        <v>96</v>
      </c>
      <c r="N46" s="143">
        <v>91</v>
      </c>
      <c r="O46" s="143">
        <v>90</v>
      </c>
      <c r="P46" s="143">
        <v>92</v>
      </c>
      <c r="Q46" s="151">
        <v>0</v>
      </c>
      <c r="R46" s="151">
        <v>0</v>
      </c>
      <c r="S46" s="146">
        <v>369</v>
      </c>
    </row>
    <row r="47" spans="10:19" ht="12.75">
      <c r="J47" s="134"/>
      <c r="K47" s="135">
        <v>2</v>
      </c>
      <c r="L47" s="140" t="s">
        <v>214</v>
      </c>
      <c r="M47" s="143">
        <v>88</v>
      </c>
      <c r="N47" s="143">
        <v>86</v>
      </c>
      <c r="O47" s="143">
        <v>92</v>
      </c>
      <c r="P47" s="143">
        <v>88</v>
      </c>
      <c r="Q47" s="151">
        <v>0</v>
      </c>
      <c r="R47" s="151">
        <v>0</v>
      </c>
      <c r="S47" s="146">
        <v>354</v>
      </c>
    </row>
    <row r="48" spans="10:19" ht="13.5" thickBot="1">
      <c r="J48" s="134"/>
      <c r="K48" s="136">
        <v>3</v>
      </c>
      <c r="L48" s="141" t="s">
        <v>80</v>
      </c>
      <c r="M48" s="144">
        <v>88</v>
      </c>
      <c r="N48" s="144">
        <v>88</v>
      </c>
      <c r="O48" s="144">
        <v>89</v>
      </c>
      <c r="P48" s="144">
        <v>91</v>
      </c>
      <c r="Q48" s="152">
        <v>0</v>
      </c>
      <c r="R48" s="152">
        <v>0</v>
      </c>
      <c r="S48" s="146">
        <v>356</v>
      </c>
    </row>
    <row r="49" spans="10:19" ht="13.5" thickBot="1">
      <c r="J49" s="134"/>
      <c r="K49" s="134"/>
      <c r="L49" s="134"/>
      <c r="M49" s="134"/>
      <c r="N49" s="134"/>
      <c r="O49" s="134"/>
      <c r="P49" s="134"/>
      <c r="Q49" s="134"/>
      <c r="R49" s="153"/>
      <c r="S49" s="147">
        <v>1079</v>
      </c>
    </row>
    <row r="50" spans="10:19" ht="13.5" thickTop="1"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10:19" ht="13.5" thickBot="1"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10:19" ht="13.5" thickBot="1">
      <c r="J52" s="145">
        <v>7</v>
      </c>
      <c r="K52" s="138" t="s">
        <v>55</v>
      </c>
      <c r="L52" s="142" t="s">
        <v>69</v>
      </c>
      <c r="M52" s="134"/>
      <c r="N52" s="134"/>
      <c r="O52" s="134"/>
      <c r="P52" s="134"/>
      <c r="Q52" s="134"/>
      <c r="R52" s="134"/>
      <c r="S52" s="134"/>
    </row>
    <row r="53" spans="10:19" ht="12.75">
      <c r="J53" s="134"/>
      <c r="K53" s="135"/>
      <c r="L53" s="134"/>
      <c r="M53" s="137" t="s">
        <v>3</v>
      </c>
      <c r="N53" s="137" t="s">
        <v>4</v>
      </c>
      <c r="O53" s="137" t="s">
        <v>5</v>
      </c>
      <c r="P53" s="137" t="s">
        <v>6</v>
      </c>
      <c r="Q53" s="150" t="s">
        <v>7</v>
      </c>
      <c r="R53" s="154" t="s">
        <v>8</v>
      </c>
      <c r="S53" s="149" t="s">
        <v>9</v>
      </c>
    </row>
    <row r="54" spans="10:19" ht="12.75">
      <c r="J54" s="134"/>
      <c r="K54" s="135">
        <v>1</v>
      </c>
      <c r="L54" s="140" t="s">
        <v>70</v>
      </c>
      <c r="M54" s="143">
        <v>86</v>
      </c>
      <c r="N54" s="143">
        <v>88</v>
      </c>
      <c r="O54" s="143">
        <v>89</v>
      </c>
      <c r="P54" s="143">
        <v>86</v>
      </c>
      <c r="Q54" s="151">
        <v>0</v>
      </c>
      <c r="R54" s="155">
        <v>0</v>
      </c>
      <c r="S54" s="148">
        <v>349</v>
      </c>
    </row>
    <row r="55" spans="10:19" ht="12.75">
      <c r="J55" s="134"/>
      <c r="K55" s="135">
        <v>2</v>
      </c>
      <c r="L55" s="140" t="s">
        <v>71</v>
      </c>
      <c r="M55" s="143">
        <v>92</v>
      </c>
      <c r="N55" s="143">
        <v>93</v>
      </c>
      <c r="O55" s="143">
        <v>92</v>
      </c>
      <c r="P55" s="143">
        <v>92</v>
      </c>
      <c r="Q55" s="151">
        <v>0</v>
      </c>
      <c r="R55" s="155">
        <v>0</v>
      </c>
      <c r="S55" s="148">
        <v>369</v>
      </c>
    </row>
    <row r="56" spans="10:19" ht="13.5" thickBot="1">
      <c r="J56" s="134"/>
      <c r="K56" s="136">
        <v>3</v>
      </c>
      <c r="L56" s="141" t="s">
        <v>72</v>
      </c>
      <c r="M56" s="144">
        <v>90</v>
      </c>
      <c r="N56" s="144">
        <v>87</v>
      </c>
      <c r="O56" s="144">
        <v>91</v>
      </c>
      <c r="P56" s="144">
        <v>88</v>
      </c>
      <c r="Q56" s="152">
        <v>0</v>
      </c>
      <c r="R56" s="156">
        <v>0</v>
      </c>
      <c r="S56" s="148">
        <v>356</v>
      </c>
    </row>
    <row r="57" spans="10:19" ht="13.5" thickBot="1">
      <c r="J57" s="134"/>
      <c r="K57" s="134"/>
      <c r="L57" s="134"/>
      <c r="M57" s="134"/>
      <c r="N57" s="134"/>
      <c r="O57" s="134"/>
      <c r="P57" s="134"/>
      <c r="Q57" s="134"/>
      <c r="R57" s="153"/>
      <c r="S57" s="147">
        <v>1074</v>
      </c>
    </row>
    <row r="58" spans="10:19" ht="13.5" thickTop="1"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10:19" ht="13.5" thickBot="1">
      <c r="J59" s="134"/>
      <c r="K59" s="134"/>
      <c r="L59" s="134"/>
      <c r="M59" s="134"/>
      <c r="N59" s="134"/>
      <c r="O59" s="134"/>
      <c r="P59" s="134"/>
      <c r="Q59" s="134"/>
      <c r="R59" s="134"/>
      <c r="S59" s="134"/>
    </row>
    <row r="60" spans="10:19" ht="13.5" thickBot="1">
      <c r="J60" s="145">
        <v>8</v>
      </c>
      <c r="K60" s="138" t="s">
        <v>55</v>
      </c>
      <c r="L60" s="142" t="s">
        <v>36</v>
      </c>
      <c r="M60" s="134"/>
      <c r="N60" s="134"/>
      <c r="O60" s="134"/>
      <c r="P60" s="134"/>
      <c r="Q60" s="134"/>
      <c r="R60" s="134"/>
      <c r="S60" s="134"/>
    </row>
    <row r="61" spans="10:19" ht="12.75">
      <c r="J61" s="134"/>
      <c r="K61" s="135"/>
      <c r="L61" s="134"/>
      <c r="M61" s="137" t="s">
        <v>3</v>
      </c>
      <c r="N61" s="137" t="s">
        <v>4</v>
      </c>
      <c r="O61" s="137" t="s">
        <v>5</v>
      </c>
      <c r="P61" s="137" t="s">
        <v>6</v>
      </c>
      <c r="Q61" s="150" t="s">
        <v>7</v>
      </c>
      <c r="R61" s="154" t="s">
        <v>8</v>
      </c>
      <c r="S61" s="149" t="s">
        <v>9</v>
      </c>
    </row>
    <row r="62" spans="10:19" ht="12.75">
      <c r="J62" s="134"/>
      <c r="K62" s="135">
        <v>1</v>
      </c>
      <c r="L62" s="140" t="s">
        <v>95</v>
      </c>
      <c r="M62" s="143">
        <v>91</v>
      </c>
      <c r="N62" s="143">
        <v>83</v>
      </c>
      <c r="O62" s="143">
        <v>90</v>
      </c>
      <c r="P62" s="143">
        <v>91</v>
      </c>
      <c r="Q62" s="151">
        <v>0</v>
      </c>
      <c r="R62" s="155">
        <v>0</v>
      </c>
      <c r="S62" s="148">
        <v>355</v>
      </c>
    </row>
    <row r="63" spans="10:19" ht="12.75">
      <c r="J63" s="134"/>
      <c r="K63" s="135">
        <v>2</v>
      </c>
      <c r="L63" s="140" t="s">
        <v>215</v>
      </c>
      <c r="M63" s="143">
        <v>88</v>
      </c>
      <c r="N63" s="143">
        <v>88</v>
      </c>
      <c r="O63" s="143">
        <v>90</v>
      </c>
      <c r="P63" s="143">
        <v>87</v>
      </c>
      <c r="Q63" s="151">
        <v>0</v>
      </c>
      <c r="R63" s="155">
        <v>0</v>
      </c>
      <c r="S63" s="148">
        <v>353</v>
      </c>
    </row>
    <row r="64" spans="10:19" ht="13.5" thickBot="1">
      <c r="J64" s="134"/>
      <c r="K64" s="136">
        <v>3</v>
      </c>
      <c r="L64" s="141" t="s">
        <v>96</v>
      </c>
      <c r="M64" s="144">
        <v>90</v>
      </c>
      <c r="N64" s="144">
        <v>86</v>
      </c>
      <c r="O64" s="144">
        <v>93</v>
      </c>
      <c r="P64" s="144">
        <v>96</v>
      </c>
      <c r="Q64" s="152">
        <v>0</v>
      </c>
      <c r="R64" s="156">
        <v>0</v>
      </c>
      <c r="S64" s="148">
        <v>365</v>
      </c>
    </row>
    <row r="65" spans="10:19" ht="13.5" thickBot="1">
      <c r="J65" s="134"/>
      <c r="K65" s="134"/>
      <c r="L65" s="134"/>
      <c r="M65" s="134"/>
      <c r="N65" s="134"/>
      <c r="O65" s="134"/>
      <c r="P65" s="134">
        <v>274</v>
      </c>
      <c r="Q65" s="134"/>
      <c r="R65" s="153"/>
      <c r="S65" s="147">
        <v>1073</v>
      </c>
    </row>
    <row r="66" spans="10:19" ht="13.5" thickTop="1"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0:19" ht="13.5" thickBot="1">
      <c r="J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0:19" ht="13.5" thickBot="1">
      <c r="J68" s="145">
        <v>9</v>
      </c>
      <c r="K68" s="138" t="s">
        <v>55</v>
      </c>
      <c r="L68" s="142" t="s">
        <v>209</v>
      </c>
      <c r="M68" s="134"/>
      <c r="N68" s="134"/>
      <c r="O68" s="134"/>
      <c r="P68" s="134"/>
      <c r="Q68" s="134"/>
      <c r="R68" s="134"/>
      <c r="S68" s="134"/>
    </row>
    <row r="69" spans="10:19" ht="12.75">
      <c r="J69" s="134"/>
      <c r="K69" s="135"/>
      <c r="L69" s="134"/>
      <c r="M69" s="137" t="s">
        <v>3</v>
      </c>
      <c r="N69" s="137" t="s">
        <v>4</v>
      </c>
      <c r="O69" s="137" t="s">
        <v>5</v>
      </c>
      <c r="P69" s="137" t="s">
        <v>6</v>
      </c>
      <c r="Q69" s="150" t="s">
        <v>7</v>
      </c>
      <c r="R69" s="150" t="s">
        <v>8</v>
      </c>
      <c r="S69" s="139" t="s">
        <v>9</v>
      </c>
    </row>
    <row r="70" spans="10:19" ht="12.75">
      <c r="J70" s="134"/>
      <c r="K70" s="135">
        <v>1</v>
      </c>
      <c r="L70" s="140" t="s">
        <v>208</v>
      </c>
      <c r="M70" s="143">
        <v>89</v>
      </c>
      <c r="N70" s="143">
        <v>96</v>
      </c>
      <c r="O70" s="143">
        <v>93</v>
      </c>
      <c r="P70" s="143">
        <v>92</v>
      </c>
      <c r="Q70" s="151">
        <v>0</v>
      </c>
      <c r="R70" s="151">
        <v>0</v>
      </c>
      <c r="S70" s="146">
        <v>370</v>
      </c>
    </row>
    <row r="71" spans="10:19" ht="12.75">
      <c r="J71" s="134"/>
      <c r="K71" s="135">
        <v>2</v>
      </c>
      <c r="L71" s="140" t="s">
        <v>211</v>
      </c>
      <c r="M71" s="143">
        <v>88</v>
      </c>
      <c r="N71" s="143">
        <v>89</v>
      </c>
      <c r="O71" s="143">
        <v>90</v>
      </c>
      <c r="P71" s="143">
        <v>90</v>
      </c>
      <c r="Q71" s="151">
        <v>0</v>
      </c>
      <c r="R71" s="151">
        <v>0</v>
      </c>
      <c r="S71" s="146">
        <v>357</v>
      </c>
    </row>
    <row r="72" spans="10:19" ht="13.5" thickBot="1">
      <c r="J72" s="134"/>
      <c r="K72" s="136">
        <v>3</v>
      </c>
      <c r="L72" s="141" t="s">
        <v>93</v>
      </c>
      <c r="M72" s="144">
        <v>80</v>
      </c>
      <c r="N72" s="144">
        <v>91</v>
      </c>
      <c r="O72" s="144">
        <v>82</v>
      </c>
      <c r="P72" s="144">
        <v>89</v>
      </c>
      <c r="Q72" s="152">
        <v>0</v>
      </c>
      <c r="R72" s="152">
        <v>0</v>
      </c>
      <c r="S72" s="146">
        <v>342</v>
      </c>
    </row>
    <row r="73" spans="10:19" ht="13.5" thickBot="1">
      <c r="J73" s="134"/>
      <c r="K73" s="134"/>
      <c r="L73" s="134"/>
      <c r="M73" s="134"/>
      <c r="N73" s="134"/>
      <c r="O73" s="134"/>
      <c r="P73" s="134"/>
      <c r="Q73" s="134"/>
      <c r="R73" s="153"/>
      <c r="S73" s="147">
        <v>1069</v>
      </c>
    </row>
    <row r="74" spans="10:19" ht="13.5" thickTop="1">
      <c r="J74" s="134"/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0:19" ht="13.5" thickBot="1">
      <c r="J75" s="134"/>
      <c r="K75" s="134"/>
      <c r="L75" s="134"/>
      <c r="M75" s="134"/>
      <c r="N75" s="134"/>
      <c r="O75" s="134"/>
      <c r="P75" s="134"/>
      <c r="Q75" s="134"/>
      <c r="R75" s="134"/>
      <c r="S75" s="134"/>
    </row>
    <row r="76" spans="10:19" ht="13.5" thickBot="1">
      <c r="J76" s="145">
        <v>10</v>
      </c>
      <c r="K76" s="138" t="s">
        <v>55</v>
      </c>
      <c r="L76" s="142" t="s">
        <v>84</v>
      </c>
      <c r="M76" s="134"/>
      <c r="N76" s="134"/>
      <c r="O76" s="134"/>
      <c r="P76" s="134"/>
      <c r="Q76" s="134"/>
      <c r="R76" s="134"/>
      <c r="S76" s="134"/>
    </row>
    <row r="77" spans="10:19" ht="12.75">
      <c r="J77" s="134"/>
      <c r="K77" s="135"/>
      <c r="L77" s="134"/>
      <c r="M77" s="137" t="s">
        <v>3</v>
      </c>
      <c r="N77" s="137" t="s">
        <v>4</v>
      </c>
      <c r="O77" s="137" t="s">
        <v>5</v>
      </c>
      <c r="P77" s="137" t="s">
        <v>6</v>
      </c>
      <c r="Q77" s="150" t="s">
        <v>7</v>
      </c>
      <c r="R77" s="154" t="s">
        <v>8</v>
      </c>
      <c r="S77" s="149" t="s">
        <v>9</v>
      </c>
    </row>
    <row r="78" spans="10:19" ht="12.75">
      <c r="J78" s="134"/>
      <c r="K78" s="135">
        <v>1</v>
      </c>
      <c r="L78" s="140" t="s">
        <v>85</v>
      </c>
      <c r="M78" s="143">
        <v>85</v>
      </c>
      <c r="N78" s="143">
        <v>90</v>
      </c>
      <c r="O78" s="143">
        <v>82</v>
      </c>
      <c r="P78" s="143">
        <v>81</v>
      </c>
      <c r="Q78" s="151">
        <v>0</v>
      </c>
      <c r="R78" s="155">
        <v>0</v>
      </c>
      <c r="S78" s="148">
        <v>338</v>
      </c>
    </row>
    <row r="79" spans="10:19" ht="12.75">
      <c r="J79" s="134"/>
      <c r="K79" s="135">
        <v>2</v>
      </c>
      <c r="L79" s="140" t="s">
        <v>86</v>
      </c>
      <c r="M79" s="143">
        <v>95</v>
      </c>
      <c r="N79" s="143">
        <v>91</v>
      </c>
      <c r="O79" s="143">
        <v>93</v>
      </c>
      <c r="P79" s="143">
        <v>96</v>
      </c>
      <c r="Q79" s="151">
        <v>0</v>
      </c>
      <c r="R79" s="155">
        <v>0</v>
      </c>
      <c r="S79" s="148">
        <v>375</v>
      </c>
    </row>
    <row r="80" spans="10:19" ht="13.5" thickBot="1">
      <c r="J80" s="134"/>
      <c r="K80" s="136">
        <v>3</v>
      </c>
      <c r="L80" s="141" t="s">
        <v>87</v>
      </c>
      <c r="M80" s="144">
        <v>84</v>
      </c>
      <c r="N80" s="144">
        <v>84</v>
      </c>
      <c r="O80" s="144">
        <v>80</v>
      </c>
      <c r="P80" s="144">
        <v>90</v>
      </c>
      <c r="Q80" s="152">
        <v>0</v>
      </c>
      <c r="R80" s="156">
        <v>0</v>
      </c>
      <c r="S80" s="148">
        <v>338</v>
      </c>
    </row>
    <row r="81" spans="10:19" ht="13.5" thickBot="1">
      <c r="J81" s="134"/>
      <c r="K81" s="134"/>
      <c r="L81" s="134"/>
      <c r="M81" s="134"/>
      <c r="N81" s="134"/>
      <c r="O81" s="134"/>
      <c r="P81" s="134"/>
      <c r="Q81" s="134"/>
      <c r="R81" s="153"/>
      <c r="S81" s="147">
        <v>1051</v>
      </c>
    </row>
    <row r="82" spans="10:19" ht="13.5" thickTop="1">
      <c r="J82" s="134"/>
      <c r="K82" s="134"/>
      <c r="L82" s="134"/>
      <c r="M82" s="134"/>
      <c r="N82" s="134"/>
      <c r="O82" s="134"/>
      <c r="P82" s="134"/>
      <c r="Q82" s="134"/>
      <c r="R82" s="134"/>
      <c r="S82" s="134"/>
    </row>
    <row r="83" spans="10:19" ht="13.5" thickBot="1"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0:19" ht="13.5" thickBot="1">
      <c r="J84" s="145">
        <v>11</v>
      </c>
      <c r="K84" s="138" t="s">
        <v>55</v>
      </c>
      <c r="L84" s="142" t="s">
        <v>21</v>
      </c>
      <c r="M84" s="134"/>
      <c r="N84" s="134"/>
      <c r="O84" s="134"/>
      <c r="P84" s="134"/>
      <c r="Q84" s="134"/>
      <c r="R84" s="134"/>
      <c r="S84" s="134"/>
    </row>
    <row r="85" spans="10:19" ht="12.75">
      <c r="J85" s="134"/>
      <c r="K85" s="135"/>
      <c r="L85" s="134"/>
      <c r="M85" s="137" t="s">
        <v>3</v>
      </c>
      <c r="N85" s="137" t="s">
        <v>4</v>
      </c>
      <c r="O85" s="137" t="s">
        <v>5</v>
      </c>
      <c r="P85" s="137" t="s">
        <v>6</v>
      </c>
      <c r="Q85" s="150" t="s">
        <v>7</v>
      </c>
      <c r="R85" s="154" t="s">
        <v>8</v>
      </c>
      <c r="S85" s="149" t="s">
        <v>9</v>
      </c>
    </row>
    <row r="86" spans="10:19" ht="12.75">
      <c r="J86" s="134"/>
      <c r="K86" s="135">
        <v>1</v>
      </c>
      <c r="L86" s="140" t="s">
        <v>210</v>
      </c>
      <c r="M86" s="143">
        <v>90</v>
      </c>
      <c r="N86" s="143">
        <v>89</v>
      </c>
      <c r="O86" s="143">
        <v>93</v>
      </c>
      <c r="P86" s="143">
        <v>90</v>
      </c>
      <c r="Q86" s="151">
        <v>0</v>
      </c>
      <c r="R86" s="155">
        <v>0</v>
      </c>
      <c r="S86" s="148">
        <v>362</v>
      </c>
    </row>
    <row r="87" spans="10:19" ht="12.75">
      <c r="J87" s="134"/>
      <c r="K87" s="135">
        <v>2</v>
      </c>
      <c r="L87" s="140" t="s">
        <v>217</v>
      </c>
      <c r="M87" s="143">
        <v>87</v>
      </c>
      <c r="N87" s="143">
        <v>83</v>
      </c>
      <c r="O87" s="143">
        <v>78</v>
      </c>
      <c r="P87" s="143">
        <v>83</v>
      </c>
      <c r="Q87" s="151">
        <v>0</v>
      </c>
      <c r="R87" s="155">
        <v>0</v>
      </c>
      <c r="S87" s="148">
        <v>331</v>
      </c>
    </row>
    <row r="88" spans="10:19" ht="13.5" thickBot="1">
      <c r="J88" s="134"/>
      <c r="K88" s="136">
        <v>3</v>
      </c>
      <c r="L88" s="141" t="s">
        <v>94</v>
      </c>
      <c r="M88" s="144">
        <v>87</v>
      </c>
      <c r="N88" s="144">
        <v>90</v>
      </c>
      <c r="O88" s="144">
        <v>83</v>
      </c>
      <c r="P88" s="144">
        <v>87</v>
      </c>
      <c r="Q88" s="152">
        <v>0</v>
      </c>
      <c r="R88" s="156">
        <v>0</v>
      </c>
      <c r="S88" s="148">
        <v>347</v>
      </c>
    </row>
    <row r="89" spans="10:19" ht="13.5" thickBot="1">
      <c r="J89" s="134"/>
      <c r="K89" s="134"/>
      <c r="L89" s="134"/>
      <c r="M89" s="134"/>
      <c r="N89" s="134"/>
      <c r="O89" s="134"/>
      <c r="P89" s="134">
        <v>260</v>
      </c>
      <c r="Q89" s="134"/>
      <c r="R89" s="153"/>
      <c r="S89" s="147">
        <v>1040</v>
      </c>
    </row>
    <row r="90" spans="10:19" ht="13.5" thickTop="1">
      <c r="J90" s="134"/>
      <c r="K90" s="134"/>
      <c r="L90" s="134"/>
      <c r="M90" s="134"/>
      <c r="N90" s="134"/>
      <c r="O90" s="134"/>
      <c r="P90" s="134"/>
      <c r="Q90" s="134"/>
      <c r="R90" s="134"/>
      <c r="S90" s="134"/>
    </row>
    <row r="91" spans="10:19" ht="13.5" thickBot="1">
      <c r="J91" s="134"/>
      <c r="K91" s="134"/>
      <c r="L91" s="134"/>
      <c r="M91" s="134"/>
      <c r="N91" s="134"/>
      <c r="O91" s="134"/>
      <c r="P91" s="134"/>
      <c r="Q91" s="134"/>
      <c r="R91" s="134"/>
      <c r="S91" s="134"/>
    </row>
    <row r="92" spans="10:19" ht="13.5" thickBot="1">
      <c r="J92" s="145">
        <v>12</v>
      </c>
      <c r="K92" s="138" t="s">
        <v>55</v>
      </c>
      <c r="L92" s="142" t="s">
        <v>81</v>
      </c>
      <c r="M92" s="134"/>
      <c r="N92" s="134"/>
      <c r="O92" s="134"/>
      <c r="P92" s="134"/>
      <c r="Q92" s="134"/>
      <c r="R92" s="134"/>
      <c r="S92" s="134"/>
    </row>
    <row r="93" spans="10:19" ht="12.75">
      <c r="J93" s="134"/>
      <c r="K93" s="135"/>
      <c r="L93" s="134"/>
      <c r="M93" s="137" t="s">
        <v>3</v>
      </c>
      <c r="N93" s="137" t="s">
        <v>4</v>
      </c>
      <c r="O93" s="137" t="s">
        <v>5</v>
      </c>
      <c r="P93" s="137" t="s">
        <v>6</v>
      </c>
      <c r="Q93" s="150" t="s">
        <v>7</v>
      </c>
      <c r="R93" s="150" t="s">
        <v>8</v>
      </c>
      <c r="S93" s="139" t="s">
        <v>9</v>
      </c>
    </row>
    <row r="94" spans="10:19" ht="12.75">
      <c r="J94" s="134"/>
      <c r="K94" s="135">
        <v>1</v>
      </c>
      <c r="L94" s="140"/>
      <c r="M94" s="143"/>
      <c r="N94" s="143"/>
      <c r="O94" s="143"/>
      <c r="P94" s="143"/>
      <c r="Q94" s="151"/>
      <c r="R94" s="151"/>
      <c r="S94" s="146">
        <v>0</v>
      </c>
    </row>
    <row r="95" spans="10:19" ht="12.75">
      <c r="J95" s="134"/>
      <c r="K95" s="135">
        <v>2</v>
      </c>
      <c r="L95" s="140" t="s">
        <v>83</v>
      </c>
      <c r="M95" s="143">
        <v>95</v>
      </c>
      <c r="N95" s="143">
        <v>92</v>
      </c>
      <c r="O95" s="143">
        <v>88</v>
      </c>
      <c r="P95" s="143">
        <v>94</v>
      </c>
      <c r="Q95" s="151">
        <v>0</v>
      </c>
      <c r="R95" s="151">
        <v>0</v>
      </c>
      <c r="S95" s="146">
        <v>369</v>
      </c>
    </row>
    <row r="96" spans="10:19" ht="13.5" thickBot="1">
      <c r="J96" s="134"/>
      <c r="K96" s="136">
        <v>3</v>
      </c>
      <c r="L96" s="141" t="s">
        <v>216</v>
      </c>
      <c r="M96" s="144">
        <v>86</v>
      </c>
      <c r="N96" s="144">
        <v>84</v>
      </c>
      <c r="O96" s="144">
        <v>87</v>
      </c>
      <c r="P96" s="144">
        <v>84</v>
      </c>
      <c r="Q96" s="152">
        <v>0</v>
      </c>
      <c r="R96" s="152">
        <v>0</v>
      </c>
      <c r="S96" s="146">
        <v>341</v>
      </c>
    </row>
    <row r="97" spans="10:19" ht="13.5" thickBot="1">
      <c r="J97" s="21"/>
      <c r="K97" s="22"/>
      <c r="L97" s="134"/>
      <c r="M97" s="134"/>
      <c r="N97" s="134"/>
      <c r="O97" s="134"/>
      <c r="P97" s="134"/>
      <c r="Q97" s="134"/>
      <c r="R97" s="153"/>
      <c r="S97" s="147">
        <v>710</v>
      </c>
    </row>
    <row r="98" ht="13.5" thickTop="1"/>
  </sheetData>
  <sheetProtection/>
  <mergeCells count="2">
    <mergeCell ref="C1:G1"/>
    <mergeCell ref="L1:R1"/>
  </mergeCells>
  <printOptions/>
  <pageMargins left="0.31" right="0.26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34.421875" style="0" bestFit="1" customWidth="1"/>
    <col min="3" max="3" width="26.28125" style="0" bestFit="1" customWidth="1"/>
  </cols>
  <sheetData>
    <row r="1" spans="2:16" ht="32.25" customHeight="1">
      <c r="B1" s="157"/>
      <c r="C1" s="562" t="s">
        <v>218</v>
      </c>
      <c r="D1" s="563"/>
      <c r="E1" s="563"/>
      <c r="F1" s="563"/>
      <c r="G1" s="563"/>
      <c r="H1" s="563"/>
      <c r="I1" s="564"/>
      <c r="J1" s="564"/>
      <c r="K1" s="564"/>
      <c r="L1" s="564"/>
      <c r="M1" s="564"/>
      <c r="N1" s="564"/>
      <c r="O1" s="564"/>
      <c r="P1" s="564"/>
    </row>
    <row r="2" spans="2:16" ht="24.75">
      <c r="B2" s="157"/>
      <c r="C2" s="163"/>
      <c r="D2" s="164"/>
      <c r="E2" s="164"/>
      <c r="F2" s="164"/>
      <c r="G2" s="164"/>
      <c r="H2" s="164"/>
      <c r="I2" s="157"/>
      <c r="J2" s="157"/>
      <c r="K2" s="157"/>
      <c r="L2" s="157"/>
      <c r="M2" s="157"/>
      <c r="N2" s="157"/>
      <c r="O2" s="157"/>
      <c r="P2" s="157"/>
    </row>
    <row r="3" spans="2:16" ht="13.5" thickBo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2:16" ht="14.25">
      <c r="B4" s="157"/>
      <c r="C4" s="159" t="s">
        <v>219</v>
      </c>
      <c r="D4" s="162" t="s">
        <v>220</v>
      </c>
      <c r="E4" s="165" t="s">
        <v>221</v>
      </c>
      <c r="F4" s="161" t="s">
        <v>222</v>
      </c>
      <c r="G4" s="166" t="s">
        <v>223</v>
      </c>
      <c r="H4" s="167" t="s">
        <v>224</v>
      </c>
      <c r="I4" s="165" t="s">
        <v>225</v>
      </c>
      <c r="J4" s="161" t="s">
        <v>226</v>
      </c>
      <c r="K4" s="166" t="s">
        <v>227</v>
      </c>
      <c r="L4" s="167" t="s">
        <v>228</v>
      </c>
      <c r="M4" s="165" t="s">
        <v>229</v>
      </c>
      <c r="N4" s="161" t="s">
        <v>9</v>
      </c>
      <c r="O4" s="166" t="s">
        <v>230</v>
      </c>
      <c r="P4" s="168" t="s">
        <v>231</v>
      </c>
    </row>
    <row r="5" spans="2:16" ht="14.25">
      <c r="B5" s="157">
        <v>1</v>
      </c>
      <c r="C5" s="169" t="s">
        <v>57</v>
      </c>
      <c r="D5" s="170">
        <v>1108</v>
      </c>
      <c r="E5" s="171">
        <v>15</v>
      </c>
      <c r="F5" s="172">
        <v>1093</v>
      </c>
      <c r="G5" s="173">
        <v>12</v>
      </c>
      <c r="H5" s="174"/>
      <c r="I5" s="171"/>
      <c r="J5" s="172"/>
      <c r="K5" s="173"/>
      <c r="L5" s="174"/>
      <c r="M5" s="171"/>
      <c r="N5" s="172">
        <v>2201</v>
      </c>
      <c r="O5" s="173">
        <v>2201</v>
      </c>
      <c r="P5" s="175">
        <v>27</v>
      </c>
    </row>
    <row r="6" spans="2:16" ht="14.25">
      <c r="B6" s="157">
        <v>2</v>
      </c>
      <c r="C6" s="169" t="s">
        <v>61</v>
      </c>
      <c r="D6" s="170">
        <v>1099</v>
      </c>
      <c r="E6" s="171">
        <v>12</v>
      </c>
      <c r="F6" s="172">
        <v>1094</v>
      </c>
      <c r="G6" s="173">
        <v>15</v>
      </c>
      <c r="H6" s="174"/>
      <c r="I6" s="171"/>
      <c r="J6" s="172"/>
      <c r="K6" s="173"/>
      <c r="L6" s="174"/>
      <c r="M6" s="171"/>
      <c r="N6" s="172">
        <v>2193</v>
      </c>
      <c r="O6" s="173">
        <v>2193</v>
      </c>
      <c r="P6" s="175">
        <v>27</v>
      </c>
    </row>
    <row r="7" spans="2:16" ht="14.25">
      <c r="B7" s="157">
        <v>3</v>
      </c>
      <c r="C7" s="169" t="s">
        <v>65</v>
      </c>
      <c r="D7" s="170">
        <v>1096</v>
      </c>
      <c r="E7" s="171">
        <v>10</v>
      </c>
      <c r="F7" s="172">
        <v>1085</v>
      </c>
      <c r="G7" s="173">
        <v>10</v>
      </c>
      <c r="H7" s="174"/>
      <c r="I7" s="171"/>
      <c r="J7" s="172"/>
      <c r="K7" s="173"/>
      <c r="L7" s="174"/>
      <c r="M7" s="171"/>
      <c r="N7" s="172">
        <v>2181</v>
      </c>
      <c r="O7" s="173">
        <v>2181</v>
      </c>
      <c r="P7" s="175">
        <v>20</v>
      </c>
    </row>
    <row r="8" spans="2:16" ht="14.25">
      <c r="B8" s="157">
        <v>4</v>
      </c>
      <c r="C8" s="169" t="s">
        <v>73</v>
      </c>
      <c r="D8" s="170">
        <v>1087</v>
      </c>
      <c r="E8" s="171">
        <v>8</v>
      </c>
      <c r="F8" s="172">
        <v>1083</v>
      </c>
      <c r="G8" s="173">
        <v>9</v>
      </c>
      <c r="H8" s="174"/>
      <c r="I8" s="171"/>
      <c r="J8" s="172"/>
      <c r="K8" s="173"/>
      <c r="L8" s="174"/>
      <c r="M8" s="171"/>
      <c r="N8" s="172">
        <v>2170</v>
      </c>
      <c r="O8" s="173">
        <v>2170</v>
      </c>
      <c r="P8" s="175">
        <v>17</v>
      </c>
    </row>
    <row r="9" spans="2:16" ht="14.25">
      <c r="B9" s="157">
        <v>5</v>
      </c>
      <c r="C9" s="169" t="s">
        <v>69</v>
      </c>
      <c r="D9" s="170">
        <v>1091</v>
      </c>
      <c r="E9" s="171">
        <v>9</v>
      </c>
      <c r="F9" s="172">
        <v>1074</v>
      </c>
      <c r="G9" s="173">
        <v>6</v>
      </c>
      <c r="H9" s="174"/>
      <c r="I9" s="171"/>
      <c r="J9" s="172"/>
      <c r="K9" s="173"/>
      <c r="L9" s="174"/>
      <c r="M9" s="171"/>
      <c r="N9" s="172">
        <v>2165</v>
      </c>
      <c r="O9" s="173">
        <v>2165</v>
      </c>
      <c r="P9" s="175">
        <v>15</v>
      </c>
    </row>
    <row r="10" spans="2:16" ht="14.25">
      <c r="B10" s="157">
        <v>6</v>
      </c>
      <c r="C10" s="176" t="s">
        <v>77</v>
      </c>
      <c r="D10" s="170">
        <v>1087</v>
      </c>
      <c r="E10" s="171">
        <v>7</v>
      </c>
      <c r="F10" s="172">
        <v>1079</v>
      </c>
      <c r="G10" s="173">
        <v>7</v>
      </c>
      <c r="H10" s="174"/>
      <c r="I10" s="171"/>
      <c r="J10" s="172"/>
      <c r="K10" s="173"/>
      <c r="L10" s="174"/>
      <c r="M10" s="171"/>
      <c r="N10" s="172">
        <v>2166</v>
      </c>
      <c r="O10" s="173">
        <v>2166</v>
      </c>
      <c r="P10" s="175">
        <v>14</v>
      </c>
    </row>
    <row r="11" spans="2:16" ht="14.25">
      <c r="B11" s="157">
        <v>7</v>
      </c>
      <c r="C11" s="169" t="s">
        <v>88</v>
      </c>
      <c r="D11" s="170">
        <v>1075</v>
      </c>
      <c r="E11" s="171">
        <v>4</v>
      </c>
      <c r="F11" s="172">
        <v>1082</v>
      </c>
      <c r="G11" s="173">
        <v>8</v>
      </c>
      <c r="H11" s="174"/>
      <c r="I11" s="171"/>
      <c r="J11" s="172"/>
      <c r="K11" s="173"/>
      <c r="L11" s="174"/>
      <c r="M11" s="171"/>
      <c r="N11" s="172">
        <v>2157</v>
      </c>
      <c r="O11" s="173">
        <v>2157</v>
      </c>
      <c r="P11" s="175">
        <v>12</v>
      </c>
    </row>
    <row r="12" spans="2:16" ht="14.25">
      <c r="B12" s="157">
        <v>8</v>
      </c>
      <c r="C12" s="169" t="s">
        <v>84</v>
      </c>
      <c r="D12" s="170">
        <v>1076</v>
      </c>
      <c r="E12" s="171">
        <v>5</v>
      </c>
      <c r="F12" s="172">
        <v>1051</v>
      </c>
      <c r="G12" s="173">
        <v>3</v>
      </c>
      <c r="H12" s="174"/>
      <c r="I12" s="171"/>
      <c r="J12" s="172"/>
      <c r="K12" s="173"/>
      <c r="L12" s="174"/>
      <c r="M12" s="171"/>
      <c r="N12" s="172">
        <v>2127</v>
      </c>
      <c r="O12" s="173">
        <v>2127</v>
      </c>
      <c r="P12" s="175">
        <v>8</v>
      </c>
    </row>
    <row r="13" spans="2:16" ht="14.25">
      <c r="B13" s="157">
        <v>9</v>
      </c>
      <c r="C13" s="169" t="s">
        <v>81</v>
      </c>
      <c r="D13" s="170">
        <v>1080</v>
      </c>
      <c r="E13" s="171">
        <v>6</v>
      </c>
      <c r="F13" s="172">
        <v>710</v>
      </c>
      <c r="G13" s="173">
        <v>1</v>
      </c>
      <c r="H13" s="174"/>
      <c r="I13" s="171"/>
      <c r="J13" s="172"/>
      <c r="K13" s="173"/>
      <c r="L13" s="174"/>
      <c r="M13" s="171"/>
      <c r="N13" s="172">
        <v>1790</v>
      </c>
      <c r="O13" s="173">
        <v>1790</v>
      </c>
      <c r="P13" s="175">
        <v>7</v>
      </c>
    </row>
    <row r="14" spans="2:16" ht="14.25">
      <c r="B14" s="157">
        <v>10</v>
      </c>
      <c r="C14" s="169" t="s">
        <v>92</v>
      </c>
      <c r="D14" s="170">
        <v>1070</v>
      </c>
      <c r="E14" s="171">
        <v>3</v>
      </c>
      <c r="F14" s="172">
        <v>1069</v>
      </c>
      <c r="G14" s="173">
        <v>4</v>
      </c>
      <c r="H14" s="174"/>
      <c r="I14" s="171"/>
      <c r="J14" s="172"/>
      <c r="K14" s="173"/>
      <c r="L14" s="174"/>
      <c r="M14" s="171"/>
      <c r="N14" s="172">
        <v>2139</v>
      </c>
      <c r="O14" s="173">
        <v>2139</v>
      </c>
      <c r="P14" s="175">
        <v>7</v>
      </c>
    </row>
    <row r="15" spans="2:16" ht="14.25">
      <c r="B15" s="157">
        <v>11</v>
      </c>
      <c r="C15" s="169" t="s">
        <v>36</v>
      </c>
      <c r="D15" s="170">
        <v>1052</v>
      </c>
      <c r="E15" s="171">
        <v>1</v>
      </c>
      <c r="F15" s="172">
        <v>1073</v>
      </c>
      <c r="G15" s="173">
        <v>5</v>
      </c>
      <c r="H15" s="174"/>
      <c r="I15" s="171"/>
      <c r="J15" s="172"/>
      <c r="K15" s="173"/>
      <c r="L15" s="174"/>
      <c r="M15" s="171"/>
      <c r="N15" s="172">
        <v>2125</v>
      </c>
      <c r="O15" s="173">
        <v>2125</v>
      </c>
      <c r="P15" s="175">
        <v>6</v>
      </c>
    </row>
    <row r="16" spans="2:16" ht="15" thickBot="1">
      <c r="B16" s="157">
        <v>12</v>
      </c>
      <c r="C16" s="191" t="s">
        <v>21</v>
      </c>
      <c r="D16" s="192">
        <v>1059</v>
      </c>
      <c r="E16" s="193">
        <v>2</v>
      </c>
      <c r="F16" s="194">
        <v>1040</v>
      </c>
      <c r="G16" s="195">
        <v>2</v>
      </c>
      <c r="H16" s="196"/>
      <c r="I16" s="193"/>
      <c r="J16" s="194"/>
      <c r="K16" s="195"/>
      <c r="L16" s="196"/>
      <c r="M16" s="193"/>
      <c r="N16" s="194">
        <v>2099</v>
      </c>
      <c r="O16" s="195">
        <v>2099</v>
      </c>
      <c r="P16" s="197">
        <v>4</v>
      </c>
    </row>
    <row r="23" spans="1:16" ht="24.75">
      <c r="A23" s="157"/>
      <c r="B23" s="562" t="s">
        <v>232</v>
      </c>
      <c r="C23" s="562"/>
      <c r="D23" s="563"/>
      <c r="E23" s="563"/>
      <c r="F23" s="563"/>
      <c r="G23" s="563"/>
      <c r="H23" s="563"/>
      <c r="I23" s="564"/>
      <c r="J23" s="564"/>
      <c r="K23" s="564"/>
      <c r="L23" s="564"/>
      <c r="M23" s="564"/>
      <c r="N23" s="564"/>
      <c r="O23" s="564"/>
      <c r="P23" s="564"/>
    </row>
    <row r="24" spans="1:16" ht="24.75">
      <c r="A24" s="157"/>
      <c r="B24" s="163"/>
      <c r="C24" s="163"/>
      <c r="D24" s="164"/>
      <c r="E24" s="164"/>
      <c r="F24" s="164"/>
      <c r="G24" s="164"/>
      <c r="H24" s="164"/>
      <c r="I24" s="157"/>
      <c r="J24" s="157"/>
      <c r="K24" s="157"/>
      <c r="L24" s="157"/>
      <c r="M24" s="157"/>
      <c r="N24" s="157"/>
      <c r="O24" s="157"/>
      <c r="P24" s="157"/>
    </row>
    <row r="25" spans="1:16" ht="13.5" thickBo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1:16" ht="14.25">
      <c r="A26" s="157"/>
      <c r="B26" s="159" t="s">
        <v>233</v>
      </c>
      <c r="C26" s="160" t="s">
        <v>219</v>
      </c>
      <c r="D26" s="161" t="s">
        <v>220</v>
      </c>
      <c r="E26" s="179" t="s">
        <v>221</v>
      </c>
      <c r="F26" s="167" t="s">
        <v>222</v>
      </c>
      <c r="G26" s="180" t="s">
        <v>223</v>
      </c>
      <c r="H26" s="161" t="s">
        <v>224</v>
      </c>
      <c r="I26" s="179" t="s">
        <v>225</v>
      </c>
      <c r="J26" s="167" t="s">
        <v>226</v>
      </c>
      <c r="K26" s="180" t="s">
        <v>227</v>
      </c>
      <c r="L26" s="161" t="s">
        <v>228</v>
      </c>
      <c r="M26" s="179" t="s">
        <v>229</v>
      </c>
      <c r="N26" s="167" t="s">
        <v>9</v>
      </c>
      <c r="O26" s="180" t="s">
        <v>230</v>
      </c>
      <c r="P26" s="181" t="s">
        <v>231</v>
      </c>
    </row>
    <row r="27" spans="1:16" ht="14.25">
      <c r="A27" s="157">
        <v>1</v>
      </c>
      <c r="B27" s="169" t="s">
        <v>208</v>
      </c>
      <c r="C27" s="182" t="s">
        <v>92</v>
      </c>
      <c r="D27" s="172">
        <v>378</v>
      </c>
      <c r="E27" s="183">
        <v>30</v>
      </c>
      <c r="F27" s="174">
        <v>370</v>
      </c>
      <c r="G27" s="184">
        <v>21</v>
      </c>
      <c r="H27" s="172"/>
      <c r="I27" s="183"/>
      <c r="J27" s="174"/>
      <c r="K27" s="184"/>
      <c r="L27" s="172"/>
      <c r="M27" s="183"/>
      <c r="N27" s="174">
        <v>748</v>
      </c>
      <c r="O27" s="184">
        <v>748</v>
      </c>
      <c r="P27" s="185">
        <v>51</v>
      </c>
    </row>
    <row r="28" spans="1:16" ht="14.25">
      <c r="A28" s="157">
        <v>2</v>
      </c>
      <c r="B28" s="169" t="s">
        <v>76</v>
      </c>
      <c r="C28" s="182" t="s">
        <v>73</v>
      </c>
      <c r="D28" s="172">
        <v>376</v>
      </c>
      <c r="E28" s="183">
        <v>26</v>
      </c>
      <c r="F28" s="174">
        <v>369</v>
      </c>
      <c r="G28" s="184">
        <v>20</v>
      </c>
      <c r="H28" s="172"/>
      <c r="I28" s="183"/>
      <c r="J28" s="174"/>
      <c r="K28" s="184"/>
      <c r="L28" s="172"/>
      <c r="M28" s="183"/>
      <c r="N28" s="174">
        <v>745</v>
      </c>
      <c r="O28" s="184">
        <v>745</v>
      </c>
      <c r="P28" s="185">
        <v>46</v>
      </c>
    </row>
    <row r="29" spans="1:16" ht="14.25">
      <c r="A29" s="157">
        <v>3</v>
      </c>
      <c r="B29" s="169" t="s">
        <v>62</v>
      </c>
      <c r="C29" s="182" t="s">
        <v>61</v>
      </c>
      <c r="D29" s="172">
        <v>372</v>
      </c>
      <c r="E29" s="183">
        <v>21</v>
      </c>
      <c r="F29" s="174">
        <v>370</v>
      </c>
      <c r="G29" s="184">
        <v>24</v>
      </c>
      <c r="H29" s="172"/>
      <c r="I29" s="183"/>
      <c r="J29" s="174"/>
      <c r="K29" s="184"/>
      <c r="L29" s="172"/>
      <c r="M29" s="183"/>
      <c r="N29" s="174">
        <v>742</v>
      </c>
      <c r="O29" s="184">
        <v>742</v>
      </c>
      <c r="P29" s="185">
        <v>45</v>
      </c>
    </row>
    <row r="30" spans="1:16" ht="14.25">
      <c r="A30" s="157">
        <v>4</v>
      </c>
      <c r="B30" s="176" t="s">
        <v>66</v>
      </c>
      <c r="C30" s="186" t="s">
        <v>65</v>
      </c>
      <c r="D30" s="172">
        <v>366</v>
      </c>
      <c r="E30" s="183">
        <v>18</v>
      </c>
      <c r="F30" s="174">
        <v>372</v>
      </c>
      <c r="G30" s="184">
        <v>26</v>
      </c>
      <c r="H30" s="172"/>
      <c r="I30" s="183"/>
      <c r="J30" s="174"/>
      <c r="K30" s="184"/>
      <c r="L30" s="172"/>
      <c r="M30" s="183"/>
      <c r="N30" s="174">
        <v>738</v>
      </c>
      <c r="O30" s="184">
        <v>738</v>
      </c>
      <c r="P30" s="185">
        <v>44</v>
      </c>
    </row>
    <row r="31" spans="1:16" ht="14.25">
      <c r="A31" s="157">
        <v>5</v>
      </c>
      <c r="B31" s="169" t="s">
        <v>59</v>
      </c>
      <c r="C31" s="182" t="s">
        <v>57</v>
      </c>
      <c r="D31" s="172">
        <v>368</v>
      </c>
      <c r="E31" s="183">
        <v>20</v>
      </c>
      <c r="F31" s="174">
        <v>370</v>
      </c>
      <c r="G31" s="184">
        <v>22</v>
      </c>
      <c r="H31" s="172"/>
      <c r="I31" s="183"/>
      <c r="J31" s="174"/>
      <c r="K31" s="184"/>
      <c r="L31" s="172"/>
      <c r="M31" s="183"/>
      <c r="N31" s="174">
        <v>738</v>
      </c>
      <c r="O31" s="184">
        <v>738</v>
      </c>
      <c r="P31" s="185">
        <v>42</v>
      </c>
    </row>
    <row r="32" spans="1:16" ht="14.25">
      <c r="A32" s="157">
        <v>6</v>
      </c>
      <c r="B32" s="169" t="s">
        <v>71</v>
      </c>
      <c r="C32" s="182" t="s">
        <v>69</v>
      </c>
      <c r="D32" s="172">
        <v>374</v>
      </c>
      <c r="E32" s="183">
        <v>22</v>
      </c>
      <c r="F32" s="174">
        <v>369</v>
      </c>
      <c r="G32" s="184">
        <v>18</v>
      </c>
      <c r="H32" s="172"/>
      <c r="I32" s="183"/>
      <c r="J32" s="174"/>
      <c r="K32" s="184"/>
      <c r="L32" s="172"/>
      <c r="M32" s="183"/>
      <c r="N32" s="174">
        <v>743</v>
      </c>
      <c r="O32" s="184">
        <v>743</v>
      </c>
      <c r="P32" s="185">
        <v>40</v>
      </c>
    </row>
    <row r="33" spans="1:16" ht="14.25">
      <c r="A33" s="157">
        <v>7</v>
      </c>
      <c r="B33" s="169" t="s">
        <v>83</v>
      </c>
      <c r="C33" s="182" t="s">
        <v>81</v>
      </c>
      <c r="D33" s="172">
        <v>365</v>
      </c>
      <c r="E33" s="183">
        <v>17</v>
      </c>
      <c r="F33" s="174">
        <v>369</v>
      </c>
      <c r="G33" s="184">
        <v>19</v>
      </c>
      <c r="H33" s="172"/>
      <c r="I33" s="183"/>
      <c r="J33" s="174"/>
      <c r="K33" s="184"/>
      <c r="L33" s="172"/>
      <c r="M33" s="183"/>
      <c r="N33" s="174">
        <v>734</v>
      </c>
      <c r="O33" s="184">
        <v>734</v>
      </c>
      <c r="P33" s="185">
        <v>36</v>
      </c>
    </row>
    <row r="34" spans="1:16" ht="14.25">
      <c r="A34" s="157">
        <v>8</v>
      </c>
      <c r="B34" s="169" t="s">
        <v>60</v>
      </c>
      <c r="C34" s="182" t="s">
        <v>57</v>
      </c>
      <c r="D34" s="172">
        <v>375</v>
      </c>
      <c r="E34" s="183">
        <v>24</v>
      </c>
      <c r="F34" s="174">
        <v>360</v>
      </c>
      <c r="G34" s="184">
        <v>10</v>
      </c>
      <c r="H34" s="172"/>
      <c r="I34" s="183"/>
      <c r="J34" s="174"/>
      <c r="K34" s="184"/>
      <c r="L34" s="172"/>
      <c r="M34" s="183"/>
      <c r="N34" s="174">
        <v>735</v>
      </c>
      <c r="O34" s="184">
        <v>735</v>
      </c>
      <c r="P34" s="185">
        <v>34</v>
      </c>
    </row>
    <row r="35" spans="1:16" ht="14.25">
      <c r="A35" s="157">
        <v>9</v>
      </c>
      <c r="B35" s="169" t="s">
        <v>86</v>
      </c>
      <c r="C35" s="182" t="s">
        <v>84</v>
      </c>
      <c r="D35" s="172"/>
      <c r="E35" s="183"/>
      <c r="F35" s="174">
        <v>375</v>
      </c>
      <c r="G35" s="184">
        <v>30</v>
      </c>
      <c r="H35" s="172"/>
      <c r="I35" s="183"/>
      <c r="J35" s="174"/>
      <c r="K35" s="184"/>
      <c r="L35" s="172"/>
      <c r="M35" s="183"/>
      <c r="N35" s="174">
        <v>375</v>
      </c>
      <c r="O35" s="184">
        <v>375</v>
      </c>
      <c r="P35" s="185">
        <v>30</v>
      </c>
    </row>
    <row r="36" spans="1:16" ht="14.25">
      <c r="A36" s="157">
        <v>10</v>
      </c>
      <c r="B36" s="169" t="s">
        <v>58</v>
      </c>
      <c r="C36" s="182" t="s">
        <v>57</v>
      </c>
      <c r="D36" s="172">
        <v>365</v>
      </c>
      <c r="E36" s="183">
        <v>16</v>
      </c>
      <c r="F36" s="174">
        <v>363</v>
      </c>
      <c r="G36" s="184">
        <v>12</v>
      </c>
      <c r="H36" s="172"/>
      <c r="I36" s="183"/>
      <c r="J36" s="174"/>
      <c r="K36" s="184"/>
      <c r="L36" s="172"/>
      <c r="M36" s="183"/>
      <c r="N36" s="174">
        <v>728</v>
      </c>
      <c r="O36" s="184">
        <v>728</v>
      </c>
      <c r="P36" s="185">
        <v>28</v>
      </c>
    </row>
    <row r="37" spans="1:16" ht="14.25">
      <c r="A37" s="157">
        <v>11</v>
      </c>
      <c r="B37" s="169" t="s">
        <v>68</v>
      </c>
      <c r="C37" s="182" t="s">
        <v>65</v>
      </c>
      <c r="D37" s="172">
        <v>367</v>
      </c>
      <c r="E37" s="183">
        <v>19</v>
      </c>
      <c r="F37" s="174">
        <v>358</v>
      </c>
      <c r="G37" s="184">
        <v>7</v>
      </c>
      <c r="H37" s="172"/>
      <c r="I37" s="183"/>
      <c r="J37" s="174"/>
      <c r="K37" s="184"/>
      <c r="L37" s="172"/>
      <c r="M37" s="183"/>
      <c r="N37" s="174">
        <v>725</v>
      </c>
      <c r="O37" s="184">
        <v>725</v>
      </c>
      <c r="P37" s="185">
        <v>26</v>
      </c>
    </row>
    <row r="38" spans="1:16" ht="14.25">
      <c r="A38" s="157">
        <v>12</v>
      </c>
      <c r="B38" s="177" t="s">
        <v>78</v>
      </c>
      <c r="C38" s="187" t="s">
        <v>77</v>
      </c>
      <c r="D38" s="158">
        <v>360</v>
      </c>
      <c r="E38" s="188">
        <v>8</v>
      </c>
      <c r="F38" s="178">
        <v>369</v>
      </c>
      <c r="G38" s="189">
        <v>17</v>
      </c>
      <c r="H38" s="158"/>
      <c r="I38" s="188"/>
      <c r="J38" s="178"/>
      <c r="K38" s="189"/>
      <c r="L38" s="158"/>
      <c r="M38" s="188"/>
      <c r="N38" s="178">
        <v>729</v>
      </c>
      <c r="O38" s="189">
        <v>729</v>
      </c>
      <c r="P38" s="190">
        <v>25</v>
      </c>
    </row>
    <row r="39" spans="1:16" ht="14.25">
      <c r="A39" s="157">
        <v>13</v>
      </c>
      <c r="B39" s="169" t="s">
        <v>91</v>
      </c>
      <c r="C39" s="182" t="s">
        <v>88</v>
      </c>
      <c r="D39" s="172">
        <v>361</v>
      </c>
      <c r="E39" s="183">
        <v>9</v>
      </c>
      <c r="F39" s="174">
        <v>367</v>
      </c>
      <c r="G39" s="184">
        <v>16</v>
      </c>
      <c r="H39" s="172"/>
      <c r="I39" s="183"/>
      <c r="J39" s="174"/>
      <c r="K39" s="184"/>
      <c r="L39" s="172"/>
      <c r="M39" s="183"/>
      <c r="N39" s="174">
        <v>728</v>
      </c>
      <c r="O39" s="184">
        <v>728</v>
      </c>
      <c r="P39" s="185">
        <v>25</v>
      </c>
    </row>
    <row r="40" spans="1:16" ht="14.25">
      <c r="A40" s="157">
        <v>14</v>
      </c>
      <c r="B40" s="169" t="s">
        <v>64</v>
      </c>
      <c r="C40" s="182" t="s">
        <v>61</v>
      </c>
      <c r="D40" s="172">
        <v>362</v>
      </c>
      <c r="E40" s="183">
        <v>10</v>
      </c>
      <c r="F40" s="174">
        <v>365</v>
      </c>
      <c r="G40" s="184">
        <v>14</v>
      </c>
      <c r="H40" s="172"/>
      <c r="I40" s="183"/>
      <c r="J40" s="174"/>
      <c r="K40" s="184"/>
      <c r="L40" s="172"/>
      <c r="M40" s="183"/>
      <c r="N40" s="174">
        <v>727</v>
      </c>
      <c r="O40" s="184">
        <v>727</v>
      </c>
      <c r="P40" s="185">
        <v>24</v>
      </c>
    </row>
    <row r="41" spans="1:16" ht="14.25">
      <c r="A41" s="157">
        <v>15</v>
      </c>
      <c r="B41" s="169" t="s">
        <v>63</v>
      </c>
      <c r="C41" s="182" t="s">
        <v>61</v>
      </c>
      <c r="D41" s="172">
        <v>365</v>
      </c>
      <c r="E41" s="183">
        <v>14</v>
      </c>
      <c r="F41" s="174">
        <v>359</v>
      </c>
      <c r="G41" s="184">
        <v>9</v>
      </c>
      <c r="H41" s="172"/>
      <c r="I41" s="183"/>
      <c r="J41" s="174"/>
      <c r="K41" s="184"/>
      <c r="L41" s="172"/>
      <c r="M41" s="183"/>
      <c r="N41" s="174">
        <v>724</v>
      </c>
      <c r="O41" s="184">
        <v>724</v>
      </c>
      <c r="P41" s="185">
        <v>23</v>
      </c>
    </row>
    <row r="42" spans="1:16" ht="14.25">
      <c r="A42" s="157">
        <v>16</v>
      </c>
      <c r="B42" s="169" t="s">
        <v>80</v>
      </c>
      <c r="C42" s="182" t="s">
        <v>77</v>
      </c>
      <c r="D42" s="172">
        <v>364</v>
      </c>
      <c r="E42" s="183">
        <v>13</v>
      </c>
      <c r="F42" s="174">
        <v>356</v>
      </c>
      <c r="G42" s="184">
        <v>4</v>
      </c>
      <c r="H42" s="172"/>
      <c r="I42" s="183"/>
      <c r="J42" s="174"/>
      <c r="K42" s="184"/>
      <c r="L42" s="172"/>
      <c r="M42" s="183"/>
      <c r="N42" s="174">
        <v>720</v>
      </c>
      <c r="O42" s="184">
        <v>720</v>
      </c>
      <c r="P42" s="185">
        <v>17</v>
      </c>
    </row>
    <row r="43" spans="1:16" ht="14.25">
      <c r="A43" s="157">
        <v>17</v>
      </c>
      <c r="B43" s="169" t="s">
        <v>74</v>
      </c>
      <c r="C43" s="182" t="s">
        <v>73</v>
      </c>
      <c r="D43" s="172">
        <v>359</v>
      </c>
      <c r="E43" s="183">
        <v>3</v>
      </c>
      <c r="F43" s="174">
        <v>364</v>
      </c>
      <c r="G43" s="184">
        <v>13</v>
      </c>
      <c r="H43" s="172"/>
      <c r="I43" s="183"/>
      <c r="J43" s="174"/>
      <c r="K43" s="184"/>
      <c r="L43" s="172"/>
      <c r="M43" s="183"/>
      <c r="N43" s="174">
        <v>723</v>
      </c>
      <c r="O43" s="184">
        <v>723</v>
      </c>
      <c r="P43" s="185">
        <v>16</v>
      </c>
    </row>
    <row r="44" spans="1:16" ht="14.25">
      <c r="A44" s="157">
        <v>18</v>
      </c>
      <c r="B44" s="169" t="s">
        <v>96</v>
      </c>
      <c r="C44" s="182" t="s">
        <v>36</v>
      </c>
      <c r="D44" s="172">
        <v>357</v>
      </c>
      <c r="E44" s="183">
        <v>1</v>
      </c>
      <c r="F44" s="174">
        <v>365</v>
      </c>
      <c r="G44" s="184">
        <v>15</v>
      </c>
      <c r="H44" s="172"/>
      <c r="I44" s="183"/>
      <c r="J44" s="174"/>
      <c r="K44" s="184"/>
      <c r="L44" s="172"/>
      <c r="M44" s="183"/>
      <c r="N44" s="174">
        <v>722</v>
      </c>
      <c r="O44" s="184">
        <v>722</v>
      </c>
      <c r="P44" s="185">
        <v>16</v>
      </c>
    </row>
    <row r="45" spans="1:16" ht="14.25">
      <c r="A45" s="157">
        <v>19</v>
      </c>
      <c r="B45" s="169" t="s">
        <v>82</v>
      </c>
      <c r="C45" s="182" t="s">
        <v>81</v>
      </c>
      <c r="D45" s="172">
        <v>365</v>
      </c>
      <c r="E45" s="183">
        <v>15</v>
      </c>
      <c r="F45" s="174"/>
      <c r="G45" s="184"/>
      <c r="H45" s="172"/>
      <c r="I45" s="183"/>
      <c r="J45" s="174"/>
      <c r="K45" s="184"/>
      <c r="L45" s="172"/>
      <c r="M45" s="183"/>
      <c r="N45" s="174">
        <v>365</v>
      </c>
      <c r="O45" s="184">
        <v>365</v>
      </c>
      <c r="P45" s="185">
        <v>15</v>
      </c>
    </row>
    <row r="46" spans="1:16" ht="14.25">
      <c r="A46" s="157">
        <v>20</v>
      </c>
      <c r="B46" s="169" t="s">
        <v>67</v>
      </c>
      <c r="C46" s="182" t="s">
        <v>65</v>
      </c>
      <c r="D46" s="172">
        <v>363</v>
      </c>
      <c r="E46" s="183">
        <v>12</v>
      </c>
      <c r="F46" s="174">
        <v>355</v>
      </c>
      <c r="G46" s="184">
        <v>1</v>
      </c>
      <c r="H46" s="172"/>
      <c r="I46" s="183"/>
      <c r="J46" s="174"/>
      <c r="K46" s="184"/>
      <c r="L46" s="172"/>
      <c r="M46" s="183"/>
      <c r="N46" s="174">
        <v>718</v>
      </c>
      <c r="O46" s="184">
        <v>718</v>
      </c>
      <c r="P46" s="185">
        <v>13</v>
      </c>
    </row>
    <row r="47" spans="1:16" ht="14.25">
      <c r="A47" s="157">
        <v>21</v>
      </c>
      <c r="B47" s="169" t="s">
        <v>79</v>
      </c>
      <c r="C47" s="182" t="s">
        <v>77</v>
      </c>
      <c r="D47" s="172">
        <v>363</v>
      </c>
      <c r="E47" s="183">
        <v>11</v>
      </c>
      <c r="F47" s="174"/>
      <c r="G47" s="184"/>
      <c r="H47" s="172"/>
      <c r="I47" s="183"/>
      <c r="J47" s="174"/>
      <c r="K47" s="184"/>
      <c r="L47" s="172"/>
      <c r="M47" s="183"/>
      <c r="N47" s="174">
        <v>363</v>
      </c>
      <c r="O47" s="184">
        <v>363</v>
      </c>
      <c r="P47" s="185">
        <v>11</v>
      </c>
    </row>
    <row r="48" spans="1:16" ht="14.25">
      <c r="A48" s="157">
        <v>22</v>
      </c>
      <c r="B48" s="169" t="s">
        <v>210</v>
      </c>
      <c r="C48" s="182" t="s">
        <v>21</v>
      </c>
      <c r="D48" s="172"/>
      <c r="E48" s="183"/>
      <c r="F48" s="174">
        <v>362</v>
      </c>
      <c r="G48" s="184">
        <v>11</v>
      </c>
      <c r="H48" s="172"/>
      <c r="I48" s="183"/>
      <c r="J48" s="174"/>
      <c r="K48" s="184"/>
      <c r="L48" s="172"/>
      <c r="M48" s="183"/>
      <c r="N48" s="174">
        <v>362</v>
      </c>
      <c r="O48" s="184">
        <v>362</v>
      </c>
      <c r="P48" s="185">
        <v>11</v>
      </c>
    </row>
    <row r="49" spans="1:16" ht="14.25">
      <c r="A49" s="157">
        <v>23</v>
      </c>
      <c r="B49" s="169" t="s">
        <v>90</v>
      </c>
      <c r="C49" s="182" t="s">
        <v>88</v>
      </c>
      <c r="D49" s="172"/>
      <c r="E49" s="183"/>
      <c r="F49" s="174">
        <v>359</v>
      </c>
      <c r="G49" s="184">
        <v>8</v>
      </c>
      <c r="H49" s="172"/>
      <c r="I49" s="183"/>
      <c r="J49" s="174"/>
      <c r="K49" s="184"/>
      <c r="L49" s="172"/>
      <c r="M49" s="183"/>
      <c r="N49" s="174">
        <v>359</v>
      </c>
      <c r="O49" s="184">
        <v>359</v>
      </c>
      <c r="P49" s="185">
        <v>8</v>
      </c>
    </row>
    <row r="50" spans="1:16" ht="14.25">
      <c r="A50" s="157">
        <v>24</v>
      </c>
      <c r="B50" s="177" t="s">
        <v>89</v>
      </c>
      <c r="C50" s="187" t="s">
        <v>88</v>
      </c>
      <c r="D50" s="158">
        <v>360</v>
      </c>
      <c r="E50" s="188">
        <v>7</v>
      </c>
      <c r="F50" s="178"/>
      <c r="G50" s="189"/>
      <c r="H50" s="158"/>
      <c r="I50" s="188"/>
      <c r="J50" s="178"/>
      <c r="K50" s="189"/>
      <c r="L50" s="158"/>
      <c r="M50" s="188"/>
      <c r="N50" s="178">
        <v>360</v>
      </c>
      <c r="O50" s="189">
        <v>360</v>
      </c>
      <c r="P50" s="190">
        <v>7</v>
      </c>
    </row>
    <row r="51" spans="1:16" ht="14.25">
      <c r="A51" s="157">
        <v>25</v>
      </c>
      <c r="B51" s="176" t="s">
        <v>87</v>
      </c>
      <c r="C51" s="186" t="s">
        <v>84</v>
      </c>
      <c r="D51" s="172">
        <v>360</v>
      </c>
      <c r="E51" s="183">
        <v>6</v>
      </c>
      <c r="F51" s="174"/>
      <c r="G51" s="184"/>
      <c r="H51" s="172"/>
      <c r="I51" s="183"/>
      <c r="J51" s="174"/>
      <c r="K51" s="184"/>
      <c r="L51" s="172"/>
      <c r="M51" s="183"/>
      <c r="N51" s="174">
        <v>360</v>
      </c>
      <c r="O51" s="184">
        <v>360</v>
      </c>
      <c r="P51" s="185">
        <v>6</v>
      </c>
    </row>
    <row r="52" spans="1:16" ht="14.25">
      <c r="A52" s="157">
        <v>26</v>
      </c>
      <c r="B52" s="169" t="s">
        <v>211</v>
      </c>
      <c r="C52" s="182" t="s">
        <v>209</v>
      </c>
      <c r="D52" s="172"/>
      <c r="E52" s="183"/>
      <c r="F52" s="174">
        <v>357</v>
      </c>
      <c r="G52" s="184">
        <v>6</v>
      </c>
      <c r="H52" s="172"/>
      <c r="I52" s="183"/>
      <c r="J52" s="174"/>
      <c r="K52" s="184"/>
      <c r="L52" s="172"/>
      <c r="M52" s="183"/>
      <c r="N52" s="174">
        <v>357</v>
      </c>
      <c r="O52" s="184">
        <v>357</v>
      </c>
      <c r="P52" s="185">
        <v>6</v>
      </c>
    </row>
    <row r="53" spans="1:16" ht="14.25">
      <c r="A53" s="157">
        <v>27</v>
      </c>
      <c r="B53" s="169" t="s">
        <v>72</v>
      </c>
      <c r="C53" s="182" t="s">
        <v>69</v>
      </c>
      <c r="D53" s="172">
        <v>358</v>
      </c>
      <c r="E53" s="183">
        <v>2</v>
      </c>
      <c r="F53" s="174">
        <v>356</v>
      </c>
      <c r="G53" s="184">
        <v>3</v>
      </c>
      <c r="H53" s="172"/>
      <c r="I53" s="183"/>
      <c r="J53" s="174"/>
      <c r="K53" s="184"/>
      <c r="L53" s="172"/>
      <c r="M53" s="183"/>
      <c r="N53" s="174">
        <v>714</v>
      </c>
      <c r="O53" s="184">
        <v>714</v>
      </c>
      <c r="P53" s="185">
        <v>5</v>
      </c>
    </row>
    <row r="54" spans="1:16" ht="14.25">
      <c r="A54" s="157">
        <v>28</v>
      </c>
      <c r="B54" s="169" t="s">
        <v>70</v>
      </c>
      <c r="C54" s="182" t="s">
        <v>69</v>
      </c>
      <c r="D54" s="172">
        <v>359</v>
      </c>
      <c r="E54" s="183">
        <v>5</v>
      </c>
      <c r="F54" s="174"/>
      <c r="G54" s="184"/>
      <c r="H54" s="172"/>
      <c r="I54" s="183"/>
      <c r="J54" s="174"/>
      <c r="K54" s="184"/>
      <c r="L54" s="172"/>
      <c r="M54" s="183"/>
      <c r="N54" s="174">
        <v>359</v>
      </c>
      <c r="O54" s="184">
        <v>359</v>
      </c>
      <c r="P54" s="185">
        <v>5</v>
      </c>
    </row>
    <row r="55" spans="1:16" ht="14.25">
      <c r="A55" s="157">
        <v>29</v>
      </c>
      <c r="B55" s="169" t="s">
        <v>212</v>
      </c>
      <c r="C55" s="182" t="s">
        <v>88</v>
      </c>
      <c r="D55" s="172"/>
      <c r="E55" s="183"/>
      <c r="F55" s="174">
        <v>356</v>
      </c>
      <c r="G55" s="184">
        <v>5</v>
      </c>
      <c r="H55" s="172"/>
      <c r="I55" s="183"/>
      <c r="J55" s="174"/>
      <c r="K55" s="184"/>
      <c r="L55" s="172"/>
      <c r="M55" s="183"/>
      <c r="N55" s="174">
        <v>356</v>
      </c>
      <c r="O55" s="184">
        <v>356</v>
      </c>
      <c r="P55" s="185">
        <v>5</v>
      </c>
    </row>
    <row r="56" spans="1:16" ht="14.25">
      <c r="A56" s="157">
        <v>30</v>
      </c>
      <c r="B56" s="169" t="s">
        <v>85</v>
      </c>
      <c r="C56" s="182" t="s">
        <v>84</v>
      </c>
      <c r="D56" s="172">
        <v>359</v>
      </c>
      <c r="E56" s="183">
        <v>4</v>
      </c>
      <c r="F56" s="174"/>
      <c r="G56" s="184"/>
      <c r="H56" s="172"/>
      <c r="I56" s="183"/>
      <c r="J56" s="174"/>
      <c r="K56" s="184"/>
      <c r="L56" s="172"/>
      <c r="M56" s="183"/>
      <c r="N56" s="174">
        <v>359</v>
      </c>
      <c r="O56" s="184">
        <v>359</v>
      </c>
      <c r="P56" s="185">
        <v>4</v>
      </c>
    </row>
    <row r="57" spans="1:16" ht="14.25">
      <c r="A57" s="157">
        <v>31</v>
      </c>
      <c r="B57" s="169" t="s">
        <v>95</v>
      </c>
      <c r="C57" s="182" t="s">
        <v>36</v>
      </c>
      <c r="D57" s="172"/>
      <c r="E57" s="183"/>
      <c r="F57" s="174">
        <v>355</v>
      </c>
      <c r="G57" s="184">
        <v>2</v>
      </c>
      <c r="H57" s="172"/>
      <c r="I57" s="183"/>
      <c r="J57" s="174"/>
      <c r="K57" s="184"/>
      <c r="L57" s="172"/>
      <c r="M57" s="183"/>
      <c r="N57" s="174">
        <v>355</v>
      </c>
      <c r="O57" s="184">
        <v>355</v>
      </c>
      <c r="P57" s="185">
        <v>2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="65" zoomScaleNormal="65" zoomScalePageLayoutView="0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24.28125" style="0" customWidth="1"/>
    <col min="3" max="3" width="31.8515625" style="0" bestFit="1" customWidth="1"/>
    <col min="4" max="6" width="6.140625" style="0" bestFit="1" customWidth="1"/>
    <col min="7" max="7" width="7.421875" style="0" customWidth="1"/>
    <col min="8" max="8" width="7.140625" style="0" customWidth="1"/>
    <col min="9" max="9" width="4.7109375" style="0" bestFit="1" customWidth="1"/>
    <col min="10" max="10" width="7.140625" style="0" customWidth="1"/>
    <col min="11" max="11" width="8.00390625" style="0" customWidth="1"/>
    <col min="13" max="13" width="7.421875" style="0" customWidth="1"/>
    <col min="14" max="14" width="29.8515625" style="0" customWidth="1"/>
    <col min="15" max="15" width="6.28125" style="0" bestFit="1" customWidth="1"/>
    <col min="16" max="16" width="6.421875" style="0" customWidth="1"/>
    <col min="17" max="18" width="5.7109375" style="0" customWidth="1"/>
    <col min="19" max="20" width="0.13671875" style="0" customWidth="1"/>
  </cols>
  <sheetData>
    <row r="1" spans="1:20" ht="53.25" customHeight="1">
      <c r="A1" s="524"/>
      <c r="B1" s="524"/>
      <c r="C1" s="567" t="s">
        <v>98</v>
      </c>
      <c r="D1" s="568"/>
      <c r="E1" s="568"/>
      <c r="F1" s="568"/>
      <c r="G1" s="568"/>
      <c r="H1" s="524"/>
      <c r="I1" s="524"/>
      <c r="J1" s="524"/>
      <c r="K1" s="524"/>
      <c r="L1" s="21"/>
      <c r="M1" s="22"/>
      <c r="N1" s="565" t="s">
        <v>146</v>
      </c>
      <c r="O1" s="566"/>
      <c r="P1" s="566"/>
      <c r="Q1" s="566"/>
      <c r="R1" s="566"/>
      <c r="S1" s="566"/>
      <c r="T1" s="566"/>
    </row>
    <row r="2" spans="1:20" ht="24.75">
      <c r="A2" s="524"/>
      <c r="B2" s="524"/>
      <c r="C2" s="525"/>
      <c r="D2" s="524"/>
      <c r="E2" s="524"/>
      <c r="F2" s="524"/>
      <c r="G2" s="524"/>
      <c r="H2" s="524"/>
      <c r="I2" s="524"/>
      <c r="J2" s="524"/>
      <c r="K2" s="524"/>
      <c r="L2" s="21"/>
      <c r="M2" s="22"/>
      <c r="S2" s="1"/>
      <c r="T2" s="1"/>
    </row>
    <row r="3" spans="1:20" ht="13.5" thickBo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21"/>
      <c r="M3" s="22"/>
      <c r="S3" s="1"/>
      <c r="T3" s="1"/>
    </row>
    <row r="4" spans="1:20" ht="15" thickBot="1">
      <c r="A4" s="524"/>
      <c r="B4" s="533" t="s">
        <v>1</v>
      </c>
      <c r="C4" s="534" t="s">
        <v>2</v>
      </c>
      <c r="D4" s="535" t="s">
        <v>3</v>
      </c>
      <c r="E4" s="536" t="s">
        <v>4</v>
      </c>
      <c r="F4" s="536" t="s">
        <v>5</v>
      </c>
      <c r="G4" s="536" t="s">
        <v>6</v>
      </c>
      <c r="H4" s="537" t="s">
        <v>9</v>
      </c>
      <c r="I4" s="548"/>
      <c r="J4" s="540" t="s">
        <v>99</v>
      </c>
      <c r="K4" s="541" t="s">
        <v>100</v>
      </c>
      <c r="L4" s="21">
        <v>1</v>
      </c>
      <c r="M4" s="23" t="s">
        <v>55</v>
      </c>
      <c r="N4" s="24" t="s">
        <v>102</v>
      </c>
      <c r="S4" s="1"/>
      <c r="T4" s="1"/>
    </row>
    <row r="5" spans="1:21" ht="12.75">
      <c r="A5" s="524">
        <v>1</v>
      </c>
      <c r="B5" s="528" t="s">
        <v>134</v>
      </c>
      <c r="C5" s="526" t="s">
        <v>121</v>
      </c>
      <c r="D5" s="529">
        <v>98</v>
      </c>
      <c r="E5" s="530">
        <v>98</v>
      </c>
      <c r="F5" s="530">
        <v>98</v>
      </c>
      <c r="G5" s="530">
        <v>97</v>
      </c>
      <c r="H5" s="532">
        <v>391</v>
      </c>
      <c r="I5" s="549"/>
      <c r="J5" s="540">
        <v>1</v>
      </c>
      <c r="K5" s="540"/>
      <c r="L5" s="21"/>
      <c r="M5" s="25"/>
      <c r="O5" s="26" t="s">
        <v>3</v>
      </c>
      <c r="P5" s="26" t="s">
        <v>4</v>
      </c>
      <c r="Q5" s="26" t="s">
        <v>5</v>
      </c>
      <c r="R5" s="26" t="s">
        <v>6</v>
      </c>
      <c r="S5" s="27" t="s">
        <v>7</v>
      </c>
      <c r="T5" s="27" t="s">
        <v>8</v>
      </c>
      <c r="U5" s="28" t="s">
        <v>9</v>
      </c>
    </row>
    <row r="6" spans="1:21" ht="12.75">
      <c r="A6" s="524">
        <v>2</v>
      </c>
      <c r="B6" s="528" t="s">
        <v>111</v>
      </c>
      <c r="C6" s="526" t="s">
        <v>112</v>
      </c>
      <c r="D6" s="531">
        <v>98</v>
      </c>
      <c r="E6" s="530">
        <v>98</v>
      </c>
      <c r="F6" s="530">
        <v>99</v>
      </c>
      <c r="G6" s="530">
        <v>99</v>
      </c>
      <c r="H6" s="532">
        <v>394</v>
      </c>
      <c r="I6" s="549"/>
      <c r="J6" s="540">
        <v>2</v>
      </c>
      <c r="K6" s="540"/>
      <c r="L6" s="21"/>
      <c r="M6" s="25">
        <v>1</v>
      </c>
      <c r="N6" s="9" t="s">
        <v>105</v>
      </c>
      <c r="O6" s="29">
        <v>99</v>
      </c>
      <c r="P6" s="29">
        <v>98</v>
      </c>
      <c r="Q6" s="29">
        <v>98</v>
      </c>
      <c r="R6" s="29">
        <v>98</v>
      </c>
      <c r="S6" s="30">
        <v>0</v>
      </c>
      <c r="T6" s="30">
        <v>0</v>
      </c>
      <c r="U6" s="31">
        <f>SUM(O6:T6)</f>
        <v>393</v>
      </c>
    </row>
    <row r="7" spans="1:21" ht="12.75">
      <c r="A7" s="524">
        <v>3</v>
      </c>
      <c r="B7" s="528" t="s">
        <v>108</v>
      </c>
      <c r="C7" s="526" t="s">
        <v>109</v>
      </c>
      <c r="D7" s="531">
        <v>99</v>
      </c>
      <c r="E7" s="530">
        <v>99</v>
      </c>
      <c r="F7" s="530">
        <v>99</v>
      </c>
      <c r="G7" s="530">
        <v>98</v>
      </c>
      <c r="H7" s="532">
        <v>395</v>
      </c>
      <c r="I7" s="549"/>
      <c r="J7" s="540">
        <v>3</v>
      </c>
      <c r="K7" s="540"/>
      <c r="L7" s="21"/>
      <c r="M7" s="25">
        <v>2</v>
      </c>
      <c r="N7" s="9" t="s">
        <v>101</v>
      </c>
      <c r="O7" s="29">
        <v>97</v>
      </c>
      <c r="P7" s="29">
        <v>100</v>
      </c>
      <c r="Q7" s="29">
        <v>100</v>
      </c>
      <c r="R7" s="29">
        <v>99</v>
      </c>
      <c r="S7" s="30">
        <v>0</v>
      </c>
      <c r="T7" s="30">
        <v>0</v>
      </c>
      <c r="U7" s="31">
        <f>SUM(O7:T7)</f>
        <v>396</v>
      </c>
    </row>
    <row r="8" spans="1:21" ht="13.5" thickBot="1">
      <c r="A8" s="524">
        <v>4</v>
      </c>
      <c r="B8" s="528" t="s">
        <v>105</v>
      </c>
      <c r="C8" s="526" t="s">
        <v>102</v>
      </c>
      <c r="D8" s="531">
        <v>99</v>
      </c>
      <c r="E8" s="530">
        <v>98</v>
      </c>
      <c r="F8" s="530">
        <v>98</v>
      </c>
      <c r="G8" s="530">
        <v>98</v>
      </c>
      <c r="H8" s="532">
        <v>393</v>
      </c>
      <c r="I8" s="549"/>
      <c r="J8" s="540">
        <v>4</v>
      </c>
      <c r="K8" s="540"/>
      <c r="L8" s="21"/>
      <c r="M8" s="32">
        <v>3</v>
      </c>
      <c r="N8" s="17" t="s">
        <v>250</v>
      </c>
      <c r="O8" s="33">
        <v>95</v>
      </c>
      <c r="P8" s="33">
        <v>98</v>
      </c>
      <c r="Q8" s="33">
        <v>97</v>
      </c>
      <c r="R8" s="33">
        <v>99</v>
      </c>
      <c r="S8" s="34">
        <v>0</v>
      </c>
      <c r="T8" s="34">
        <v>0</v>
      </c>
      <c r="U8" s="31">
        <f>SUM(O8:T8)</f>
        <v>389</v>
      </c>
    </row>
    <row r="9" spans="1:21" ht="13.5" thickBot="1">
      <c r="A9" s="524">
        <v>5</v>
      </c>
      <c r="B9" s="528" t="s">
        <v>101</v>
      </c>
      <c r="C9" s="526" t="s">
        <v>102</v>
      </c>
      <c r="D9" s="531">
        <v>97</v>
      </c>
      <c r="E9" s="530">
        <v>100</v>
      </c>
      <c r="F9" s="530">
        <v>100</v>
      </c>
      <c r="G9" s="530">
        <v>99</v>
      </c>
      <c r="H9" s="532">
        <v>396</v>
      </c>
      <c r="I9" s="550" t="s">
        <v>242</v>
      </c>
      <c r="J9" s="540">
        <v>58.79998779296875</v>
      </c>
      <c r="K9" s="540">
        <v>454.79998779296875</v>
      </c>
      <c r="L9" s="21"/>
      <c r="M9" s="22"/>
      <c r="S9" s="1"/>
      <c r="T9" s="35"/>
      <c r="U9" s="36">
        <f>SUM(U6:U8)</f>
        <v>1178</v>
      </c>
    </row>
    <row r="10" spans="1:12" ht="13.5" thickTop="1">
      <c r="A10" s="524">
        <v>6</v>
      </c>
      <c r="B10" s="528" t="s">
        <v>123</v>
      </c>
      <c r="C10" s="526" t="s">
        <v>119</v>
      </c>
      <c r="D10" s="531">
        <v>98</v>
      </c>
      <c r="E10" s="530">
        <v>98</v>
      </c>
      <c r="F10" s="530">
        <v>100</v>
      </c>
      <c r="G10" s="530">
        <v>98</v>
      </c>
      <c r="H10" s="532">
        <v>394</v>
      </c>
      <c r="I10" s="549"/>
      <c r="J10" s="540">
        <v>49.20001220703125</v>
      </c>
      <c r="K10" s="540">
        <v>443.20001220703125</v>
      </c>
      <c r="L10" s="21"/>
    </row>
    <row r="11" spans="1:12" ht="13.5" thickBot="1">
      <c r="A11" s="524">
        <v>7</v>
      </c>
      <c r="B11" s="528" t="s">
        <v>118</v>
      </c>
      <c r="C11" s="526" t="s">
        <v>119</v>
      </c>
      <c r="D11" s="531">
        <v>99</v>
      </c>
      <c r="E11" s="530">
        <v>99</v>
      </c>
      <c r="F11" s="530">
        <v>98</v>
      </c>
      <c r="G11" s="530">
        <v>97</v>
      </c>
      <c r="H11" s="532">
        <v>393</v>
      </c>
      <c r="I11" s="549"/>
      <c r="J11" s="540">
        <v>48</v>
      </c>
      <c r="K11" s="540">
        <v>441</v>
      </c>
      <c r="L11" s="21"/>
    </row>
    <row r="12" spans="1:20" ht="13.5" thickBot="1">
      <c r="A12" s="524">
        <v>8</v>
      </c>
      <c r="B12" s="528" t="s">
        <v>135</v>
      </c>
      <c r="C12" s="526" t="s">
        <v>121</v>
      </c>
      <c r="D12" s="531">
        <v>98</v>
      </c>
      <c r="E12" s="530">
        <v>98</v>
      </c>
      <c r="F12" s="530">
        <v>98</v>
      </c>
      <c r="G12" s="530">
        <v>98</v>
      </c>
      <c r="H12" s="532">
        <v>392</v>
      </c>
      <c r="I12" s="549"/>
      <c r="J12" s="540">
        <v>47.79998779296875</v>
      </c>
      <c r="K12" s="540">
        <v>439.79998779296875</v>
      </c>
      <c r="L12" s="21">
        <v>2</v>
      </c>
      <c r="M12" s="23" t="s">
        <v>55</v>
      </c>
      <c r="N12" s="24" t="s">
        <v>119</v>
      </c>
      <c r="S12" s="1"/>
      <c r="T12" s="1"/>
    </row>
    <row r="13" spans="1:21" ht="12.75">
      <c r="A13" s="524">
        <v>9</v>
      </c>
      <c r="B13" s="528" t="s">
        <v>130</v>
      </c>
      <c r="C13" s="526" t="s">
        <v>104</v>
      </c>
      <c r="D13" s="531">
        <v>97</v>
      </c>
      <c r="E13" s="530">
        <v>98</v>
      </c>
      <c r="F13" s="530">
        <v>96</v>
      </c>
      <c r="G13" s="530">
        <v>99</v>
      </c>
      <c r="H13" s="532">
        <v>390</v>
      </c>
      <c r="I13" s="549"/>
      <c r="J13" s="540"/>
      <c r="K13" s="540"/>
      <c r="L13" s="21"/>
      <c r="M13" s="25"/>
      <c r="O13" s="26" t="s">
        <v>3</v>
      </c>
      <c r="P13" s="26" t="s">
        <v>4</v>
      </c>
      <c r="Q13" s="26" t="s">
        <v>5</v>
      </c>
      <c r="R13" s="26" t="s">
        <v>6</v>
      </c>
      <c r="S13" s="27" t="s">
        <v>7</v>
      </c>
      <c r="T13" s="37" t="s">
        <v>8</v>
      </c>
      <c r="U13" s="38" t="s">
        <v>9</v>
      </c>
    </row>
    <row r="14" spans="1:21" ht="12.75">
      <c r="A14" s="524">
        <v>10</v>
      </c>
      <c r="B14" s="528" t="s">
        <v>137</v>
      </c>
      <c r="C14" s="526" t="s">
        <v>117</v>
      </c>
      <c r="D14" s="531">
        <v>100</v>
      </c>
      <c r="E14" s="530">
        <v>96</v>
      </c>
      <c r="F14" s="530">
        <v>97</v>
      </c>
      <c r="G14" s="530">
        <v>97</v>
      </c>
      <c r="H14" s="532">
        <v>390</v>
      </c>
      <c r="I14" s="549"/>
      <c r="J14" s="540"/>
      <c r="K14" s="540"/>
      <c r="L14" s="21"/>
      <c r="M14" s="25">
        <v>1</v>
      </c>
      <c r="N14" s="9" t="s">
        <v>123</v>
      </c>
      <c r="O14" s="29">
        <v>98</v>
      </c>
      <c r="P14" s="29">
        <v>98</v>
      </c>
      <c r="Q14" s="29">
        <v>100</v>
      </c>
      <c r="R14" s="29">
        <v>98</v>
      </c>
      <c r="S14" s="30">
        <v>0</v>
      </c>
      <c r="T14" s="39">
        <v>0</v>
      </c>
      <c r="U14" s="40">
        <f>SUM(O14:T14)</f>
        <v>394</v>
      </c>
    </row>
    <row r="15" spans="1:21" ht="12.75">
      <c r="A15" s="524">
        <v>11</v>
      </c>
      <c r="B15" s="528" t="s">
        <v>250</v>
      </c>
      <c r="C15" s="526" t="s">
        <v>102</v>
      </c>
      <c r="D15" s="531">
        <v>95</v>
      </c>
      <c r="E15" s="530">
        <v>98</v>
      </c>
      <c r="F15" s="530">
        <v>97</v>
      </c>
      <c r="G15" s="530">
        <v>99</v>
      </c>
      <c r="H15" s="532">
        <v>389</v>
      </c>
      <c r="I15" s="549"/>
      <c r="J15" s="524"/>
      <c r="K15" s="524"/>
      <c r="L15" s="21"/>
      <c r="M15" s="25">
        <v>2</v>
      </c>
      <c r="N15" s="9" t="s">
        <v>126</v>
      </c>
      <c r="O15" s="29">
        <v>97</v>
      </c>
      <c r="P15" s="29">
        <v>96</v>
      </c>
      <c r="Q15" s="29">
        <v>94</v>
      </c>
      <c r="R15" s="29">
        <v>99</v>
      </c>
      <c r="S15" s="30">
        <v>0</v>
      </c>
      <c r="T15" s="39">
        <v>0</v>
      </c>
      <c r="U15" s="40">
        <f>SUM(O15:T15)</f>
        <v>386</v>
      </c>
    </row>
    <row r="16" spans="1:21" ht="13.5" thickBot="1">
      <c r="A16" s="524">
        <v>12</v>
      </c>
      <c r="B16" s="528" t="s">
        <v>110</v>
      </c>
      <c r="C16" s="526" t="s">
        <v>77</v>
      </c>
      <c r="D16" s="531">
        <v>96</v>
      </c>
      <c r="E16" s="530">
        <v>97</v>
      </c>
      <c r="F16" s="530">
        <v>98</v>
      </c>
      <c r="G16" s="530">
        <v>98</v>
      </c>
      <c r="H16" s="532">
        <v>389</v>
      </c>
      <c r="I16" s="549"/>
      <c r="J16" s="524"/>
      <c r="K16" s="524"/>
      <c r="L16" s="21"/>
      <c r="M16" s="32">
        <v>3</v>
      </c>
      <c r="N16" s="17" t="s">
        <v>118</v>
      </c>
      <c r="O16" s="33">
        <v>99</v>
      </c>
      <c r="P16" s="33">
        <v>99</v>
      </c>
      <c r="Q16" s="33">
        <v>98</v>
      </c>
      <c r="R16" s="33">
        <v>97</v>
      </c>
      <c r="S16" s="34">
        <v>0</v>
      </c>
      <c r="T16" s="41">
        <v>0</v>
      </c>
      <c r="U16" s="40">
        <f>SUM(O16:T16)</f>
        <v>393</v>
      </c>
    </row>
    <row r="17" spans="1:21" ht="13.5" thickBot="1">
      <c r="A17" s="524">
        <v>13</v>
      </c>
      <c r="B17" s="538" t="s">
        <v>113</v>
      </c>
      <c r="C17" s="539" t="s">
        <v>114</v>
      </c>
      <c r="D17" s="531">
        <v>95</v>
      </c>
      <c r="E17" s="530">
        <v>100</v>
      </c>
      <c r="F17" s="530">
        <v>98</v>
      </c>
      <c r="G17" s="530">
        <v>96</v>
      </c>
      <c r="H17" s="532">
        <v>389</v>
      </c>
      <c r="I17" s="549"/>
      <c r="J17" s="524"/>
      <c r="K17" s="524"/>
      <c r="L17" s="21"/>
      <c r="M17" s="22"/>
      <c r="S17" s="1"/>
      <c r="T17" s="35"/>
      <c r="U17" s="36">
        <f>SUM(U14:U16)</f>
        <v>1173</v>
      </c>
    </row>
    <row r="18" spans="1:12" ht="13.5" thickTop="1">
      <c r="A18" s="524">
        <v>14</v>
      </c>
      <c r="B18" s="528" t="s">
        <v>124</v>
      </c>
      <c r="C18" s="526" t="s">
        <v>125</v>
      </c>
      <c r="D18" s="531">
        <v>96</v>
      </c>
      <c r="E18" s="530">
        <v>97</v>
      </c>
      <c r="F18" s="530">
        <v>94</v>
      </c>
      <c r="G18" s="530">
        <v>100</v>
      </c>
      <c r="H18" s="532">
        <v>387</v>
      </c>
      <c r="I18" s="549"/>
      <c r="J18" s="524"/>
      <c r="K18" s="524"/>
      <c r="L18" s="21"/>
    </row>
    <row r="19" spans="1:12" ht="13.5" thickBot="1">
      <c r="A19" s="524">
        <v>15</v>
      </c>
      <c r="B19" s="528" t="s">
        <v>139</v>
      </c>
      <c r="C19" s="526" t="s">
        <v>57</v>
      </c>
      <c r="D19" s="531">
        <v>94</v>
      </c>
      <c r="E19" s="530">
        <v>99</v>
      </c>
      <c r="F19" s="530">
        <v>96</v>
      </c>
      <c r="G19" s="530">
        <v>98</v>
      </c>
      <c r="H19" s="532">
        <v>387</v>
      </c>
      <c r="I19" s="549"/>
      <c r="J19" s="540"/>
      <c r="K19" s="540"/>
      <c r="L19" s="21"/>
    </row>
    <row r="20" spans="1:20" ht="13.5" thickBot="1">
      <c r="A20" s="524">
        <v>16</v>
      </c>
      <c r="B20" s="528" t="s">
        <v>103</v>
      </c>
      <c r="C20" s="526" t="s">
        <v>104</v>
      </c>
      <c r="D20" s="531">
        <v>97</v>
      </c>
      <c r="E20" s="530">
        <v>97</v>
      </c>
      <c r="F20" s="530">
        <v>95</v>
      </c>
      <c r="G20" s="530">
        <v>98</v>
      </c>
      <c r="H20" s="532">
        <v>387</v>
      </c>
      <c r="I20" s="549"/>
      <c r="J20" s="540"/>
      <c r="K20" s="540"/>
      <c r="L20" s="21">
        <v>3</v>
      </c>
      <c r="M20" s="23" t="s">
        <v>55</v>
      </c>
      <c r="N20" s="24" t="s">
        <v>121</v>
      </c>
      <c r="S20" s="1"/>
      <c r="T20" s="1"/>
    </row>
    <row r="21" spans="1:21" ht="12.75">
      <c r="A21" s="524">
        <v>17</v>
      </c>
      <c r="B21" s="528" t="s">
        <v>131</v>
      </c>
      <c r="C21" s="526" t="s">
        <v>125</v>
      </c>
      <c r="D21" s="531">
        <v>96</v>
      </c>
      <c r="E21" s="530">
        <v>97</v>
      </c>
      <c r="F21" s="530">
        <v>98</v>
      </c>
      <c r="G21" s="530">
        <v>96</v>
      </c>
      <c r="H21" s="532">
        <v>387</v>
      </c>
      <c r="I21" s="549"/>
      <c r="J21" s="540"/>
      <c r="K21" s="540"/>
      <c r="L21" s="21"/>
      <c r="M21" s="25"/>
      <c r="O21" s="26" t="s">
        <v>3</v>
      </c>
      <c r="P21" s="26" t="s">
        <v>4</v>
      </c>
      <c r="Q21" s="26" t="s">
        <v>5</v>
      </c>
      <c r="R21" s="26" t="s">
        <v>6</v>
      </c>
      <c r="S21" s="27" t="s">
        <v>7</v>
      </c>
      <c r="T21" s="27" t="s">
        <v>8</v>
      </c>
      <c r="U21" s="28" t="s">
        <v>9</v>
      </c>
    </row>
    <row r="22" spans="1:21" ht="12.75">
      <c r="A22" s="524">
        <v>18</v>
      </c>
      <c r="B22" s="528" t="s">
        <v>145</v>
      </c>
      <c r="C22" s="526" t="s">
        <v>104</v>
      </c>
      <c r="D22" s="531">
        <v>95</v>
      </c>
      <c r="E22" s="530">
        <v>100</v>
      </c>
      <c r="F22" s="530">
        <v>97</v>
      </c>
      <c r="G22" s="530">
        <v>95</v>
      </c>
      <c r="H22" s="532">
        <v>387</v>
      </c>
      <c r="I22" s="549"/>
      <c r="J22" s="540"/>
      <c r="K22" s="540"/>
      <c r="L22" s="21"/>
      <c r="M22" s="25">
        <v>1</v>
      </c>
      <c r="N22" s="9" t="s">
        <v>134</v>
      </c>
      <c r="O22" s="29">
        <v>98</v>
      </c>
      <c r="P22" s="29">
        <v>98</v>
      </c>
      <c r="Q22" s="29">
        <v>98</v>
      </c>
      <c r="R22" s="29">
        <v>97</v>
      </c>
      <c r="S22" s="30">
        <v>0</v>
      </c>
      <c r="T22" s="30">
        <v>0</v>
      </c>
      <c r="U22" s="31">
        <f>SUM(O22:T22)</f>
        <v>391</v>
      </c>
    </row>
    <row r="23" spans="1:21" ht="12.75">
      <c r="A23" s="524">
        <v>19</v>
      </c>
      <c r="B23" s="528" t="s">
        <v>126</v>
      </c>
      <c r="C23" s="526" t="s">
        <v>119</v>
      </c>
      <c r="D23" s="531">
        <v>97</v>
      </c>
      <c r="E23" s="530">
        <v>96</v>
      </c>
      <c r="F23" s="530">
        <v>94</v>
      </c>
      <c r="G23" s="530">
        <v>99</v>
      </c>
      <c r="H23" s="532">
        <v>386</v>
      </c>
      <c r="I23" s="549"/>
      <c r="J23" s="540"/>
      <c r="K23" s="540"/>
      <c r="L23" s="21"/>
      <c r="M23" s="25">
        <v>2</v>
      </c>
      <c r="N23" s="9" t="s">
        <v>120</v>
      </c>
      <c r="O23" s="29">
        <v>97</v>
      </c>
      <c r="P23" s="29">
        <v>94</v>
      </c>
      <c r="Q23" s="29">
        <v>97</v>
      </c>
      <c r="R23" s="29">
        <v>95</v>
      </c>
      <c r="S23" s="30">
        <v>0</v>
      </c>
      <c r="T23" s="30">
        <v>0</v>
      </c>
      <c r="U23" s="31">
        <f>SUM(O23:T23)</f>
        <v>383</v>
      </c>
    </row>
    <row r="24" spans="1:21" ht="13.5" thickBot="1">
      <c r="A24" s="524">
        <v>20</v>
      </c>
      <c r="B24" s="538" t="s">
        <v>115</v>
      </c>
      <c r="C24" s="539" t="s">
        <v>114</v>
      </c>
      <c r="D24" s="531">
        <v>96</v>
      </c>
      <c r="E24" s="530">
        <v>95</v>
      </c>
      <c r="F24" s="530">
        <v>98</v>
      </c>
      <c r="G24" s="530">
        <v>97</v>
      </c>
      <c r="H24" s="532">
        <v>386</v>
      </c>
      <c r="I24" s="549"/>
      <c r="J24" s="524"/>
      <c r="K24" s="524"/>
      <c r="L24" s="21"/>
      <c r="M24" s="32">
        <v>3</v>
      </c>
      <c r="N24" s="17" t="s">
        <v>135</v>
      </c>
      <c r="O24" s="33">
        <v>98</v>
      </c>
      <c r="P24" s="33">
        <v>98</v>
      </c>
      <c r="Q24" s="33">
        <v>98</v>
      </c>
      <c r="R24" s="33">
        <v>98</v>
      </c>
      <c r="S24" s="34">
        <v>0</v>
      </c>
      <c r="T24" s="34">
        <v>0</v>
      </c>
      <c r="U24" s="31">
        <f>SUM(O24:T24)</f>
        <v>392</v>
      </c>
    </row>
    <row r="25" spans="1:21" ht="13.5" thickBot="1">
      <c r="A25" s="524">
        <v>21</v>
      </c>
      <c r="B25" s="528" t="s">
        <v>116</v>
      </c>
      <c r="C25" s="526" t="s">
        <v>117</v>
      </c>
      <c r="D25" s="531">
        <v>95</v>
      </c>
      <c r="E25" s="530">
        <v>95</v>
      </c>
      <c r="F25" s="530">
        <v>96</v>
      </c>
      <c r="G25" s="530">
        <v>99</v>
      </c>
      <c r="H25" s="532">
        <v>385</v>
      </c>
      <c r="I25" s="549"/>
      <c r="J25" s="540"/>
      <c r="K25" s="540"/>
      <c r="L25" s="21"/>
      <c r="M25" s="22"/>
      <c r="S25" s="1"/>
      <c r="T25" s="35"/>
      <c r="U25" s="36">
        <f>SUM(U22:U24)</f>
        <v>1166</v>
      </c>
    </row>
    <row r="26" spans="1:12" ht="13.5" thickTop="1">
      <c r="A26" s="524">
        <v>22</v>
      </c>
      <c r="B26" s="528" t="s">
        <v>128</v>
      </c>
      <c r="C26" s="526" t="s">
        <v>117</v>
      </c>
      <c r="D26" s="531">
        <v>95</v>
      </c>
      <c r="E26" s="530">
        <v>96</v>
      </c>
      <c r="F26" s="530">
        <v>96</v>
      </c>
      <c r="G26" s="530">
        <v>98</v>
      </c>
      <c r="H26" s="532">
        <v>385</v>
      </c>
      <c r="I26" s="549"/>
      <c r="J26" s="524"/>
      <c r="K26" s="524"/>
      <c r="L26" s="21"/>
    </row>
    <row r="27" spans="1:12" ht="13.5" thickBot="1">
      <c r="A27" s="524">
        <v>23</v>
      </c>
      <c r="B27" s="528" t="s">
        <v>133</v>
      </c>
      <c r="C27" s="526" t="s">
        <v>125</v>
      </c>
      <c r="D27" s="531">
        <v>96</v>
      </c>
      <c r="E27" s="530">
        <v>96</v>
      </c>
      <c r="F27" s="530">
        <v>97</v>
      </c>
      <c r="G27" s="530">
        <v>96</v>
      </c>
      <c r="H27" s="532">
        <v>385</v>
      </c>
      <c r="I27" s="549"/>
      <c r="J27" s="524"/>
      <c r="K27" s="524"/>
      <c r="L27" s="21"/>
    </row>
    <row r="28" spans="1:20" ht="13.5" thickBot="1">
      <c r="A28" s="524">
        <v>24</v>
      </c>
      <c r="B28" s="528" t="s">
        <v>106</v>
      </c>
      <c r="C28" s="526" t="s">
        <v>107</v>
      </c>
      <c r="D28" s="531">
        <v>96</v>
      </c>
      <c r="E28" s="530">
        <v>98</v>
      </c>
      <c r="F28" s="530">
        <v>97</v>
      </c>
      <c r="G28" s="530">
        <v>94</v>
      </c>
      <c r="H28" s="532">
        <v>385</v>
      </c>
      <c r="I28" s="549"/>
      <c r="J28" s="524"/>
      <c r="K28" s="524"/>
      <c r="L28" s="21">
        <v>4</v>
      </c>
      <c r="M28" s="23" t="s">
        <v>55</v>
      </c>
      <c r="N28" s="24" t="s">
        <v>104</v>
      </c>
      <c r="S28" s="1"/>
      <c r="T28" s="1"/>
    </row>
    <row r="29" spans="1:21" ht="12.75">
      <c r="A29" s="524">
        <v>25</v>
      </c>
      <c r="B29" s="528" t="s">
        <v>120</v>
      </c>
      <c r="C29" s="526" t="s">
        <v>121</v>
      </c>
      <c r="D29" s="531">
        <v>97</v>
      </c>
      <c r="E29" s="530">
        <v>94</v>
      </c>
      <c r="F29" s="530">
        <v>97</v>
      </c>
      <c r="G29" s="530">
        <v>95</v>
      </c>
      <c r="H29" s="532">
        <v>383</v>
      </c>
      <c r="I29" s="549"/>
      <c r="J29" s="524"/>
      <c r="K29" s="524"/>
      <c r="L29" s="21"/>
      <c r="M29" s="25"/>
      <c r="O29" s="26" t="s">
        <v>3</v>
      </c>
      <c r="P29" s="26" t="s">
        <v>4</v>
      </c>
      <c r="Q29" s="26" t="s">
        <v>5</v>
      </c>
      <c r="R29" s="26" t="s">
        <v>6</v>
      </c>
      <c r="S29" s="27" t="s">
        <v>7</v>
      </c>
      <c r="T29" s="37" t="s">
        <v>8</v>
      </c>
      <c r="U29" s="38" t="s">
        <v>9</v>
      </c>
    </row>
    <row r="30" spans="1:21" ht="12.75">
      <c r="A30" s="524">
        <v>26</v>
      </c>
      <c r="B30" s="528" t="s">
        <v>132</v>
      </c>
      <c r="C30" s="526" t="s">
        <v>109</v>
      </c>
      <c r="D30" s="531">
        <v>96</v>
      </c>
      <c r="E30" s="530">
        <v>93</v>
      </c>
      <c r="F30" s="530">
        <v>98</v>
      </c>
      <c r="G30" s="530">
        <v>95</v>
      </c>
      <c r="H30" s="532">
        <v>382</v>
      </c>
      <c r="I30" s="549"/>
      <c r="J30" s="540"/>
      <c r="K30" s="540"/>
      <c r="L30" s="21"/>
      <c r="M30" s="25">
        <v>1</v>
      </c>
      <c r="N30" s="9" t="s">
        <v>103</v>
      </c>
      <c r="O30" s="29">
        <v>97</v>
      </c>
      <c r="P30" s="29">
        <v>97</v>
      </c>
      <c r="Q30" s="29">
        <v>95</v>
      </c>
      <c r="R30" s="29">
        <v>98</v>
      </c>
      <c r="S30" s="30">
        <v>0</v>
      </c>
      <c r="T30" s="39">
        <v>0</v>
      </c>
      <c r="U30" s="40">
        <f>SUM(O30:T30)</f>
        <v>387</v>
      </c>
    </row>
    <row r="31" spans="1:21" ht="12.75">
      <c r="A31" s="524">
        <v>27</v>
      </c>
      <c r="B31" s="528" t="s">
        <v>136</v>
      </c>
      <c r="C31" s="526" t="s">
        <v>77</v>
      </c>
      <c r="D31" s="531">
        <v>95</v>
      </c>
      <c r="E31" s="530">
        <v>96</v>
      </c>
      <c r="F31" s="530">
        <v>96</v>
      </c>
      <c r="G31" s="530">
        <v>95</v>
      </c>
      <c r="H31" s="532">
        <v>382</v>
      </c>
      <c r="I31" s="549"/>
      <c r="J31" s="524"/>
      <c r="K31" s="524"/>
      <c r="L31" s="21"/>
      <c r="M31" s="25">
        <v>2</v>
      </c>
      <c r="N31" s="9" t="s">
        <v>130</v>
      </c>
      <c r="O31" s="29">
        <v>97</v>
      </c>
      <c r="P31" s="29">
        <v>98</v>
      </c>
      <c r="Q31" s="29">
        <v>96</v>
      </c>
      <c r="R31" s="29">
        <v>99</v>
      </c>
      <c r="S31" s="30">
        <v>0</v>
      </c>
      <c r="T31" s="39">
        <v>0</v>
      </c>
      <c r="U31" s="40">
        <f>SUM(O31:T31)</f>
        <v>390</v>
      </c>
    </row>
    <row r="32" spans="1:21" ht="13.5" thickBot="1">
      <c r="A32" s="524">
        <v>28</v>
      </c>
      <c r="B32" s="528" t="s">
        <v>122</v>
      </c>
      <c r="C32" s="526" t="s">
        <v>112</v>
      </c>
      <c r="D32" s="531">
        <v>93</v>
      </c>
      <c r="E32" s="530">
        <v>98</v>
      </c>
      <c r="F32" s="530">
        <v>97</v>
      </c>
      <c r="G32" s="530">
        <v>94</v>
      </c>
      <c r="H32" s="532">
        <v>382</v>
      </c>
      <c r="I32" s="549"/>
      <c r="J32" s="524"/>
      <c r="K32" s="524"/>
      <c r="L32" s="21"/>
      <c r="M32" s="32">
        <v>3</v>
      </c>
      <c r="N32" s="17" t="s">
        <v>145</v>
      </c>
      <c r="O32" s="33">
        <v>95</v>
      </c>
      <c r="P32" s="33">
        <v>100</v>
      </c>
      <c r="Q32" s="33">
        <v>97</v>
      </c>
      <c r="R32" s="33">
        <v>95</v>
      </c>
      <c r="S32" s="34">
        <v>0</v>
      </c>
      <c r="T32" s="41">
        <v>0</v>
      </c>
      <c r="U32" s="40">
        <f>SUM(O32:T32)</f>
        <v>387</v>
      </c>
    </row>
    <row r="33" spans="1:21" ht="13.5" thickBot="1">
      <c r="A33" s="524">
        <v>29</v>
      </c>
      <c r="B33" s="528" t="s">
        <v>143</v>
      </c>
      <c r="C33" s="526" t="s">
        <v>109</v>
      </c>
      <c r="D33" s="531">
        <v>98</v>
      </c>
      <c r="E33" s="530">
        <v>93</v>
      </c>
      <c r="F33" s="530">
        <v>98</v>
      </c>
      <c r="G33" s="530">
        <v>92</v>
      </c>
      <c r="H33" s="532">
        <v>381</v>
      </c>
      <c r="I33" s="549"/>
      <c r="J33" s="524"/>
      <c r="K33" s="524"/>
      <c r="L33" s="21"/>
      <c r="M33" s="22"/>
      <c r="S33" s="1"/>
      <c r="T33" s="35"/>
      <c r="U33" s="36">
        <f>SUM(U30:U32)</f>
        <v>1164</v>
      </c>
    </row>
    <row r="34" spans="1:12" ht="13.5" thickTop="1">
      <c r="A34" s="524">
        <v>30</v>
      </c>
      <c r="B34" s="528" t="s">
        <v>142</v>
      </c>
      <c r="C34" s="526" t="s">
        <v>112</v>
      </c>
      <c r="D34" s="531">
        <v>96</v>
      </c>
      <c r="E34" s="530">
        <v>92</v>
      </c>
      <c r="F34" s="530">
        <v>96</v>
      </c>
      <c r="G34" s="530">
        <v>96</v>
      </c>
      <c r="H34" s="532">
        <v>380</v>
      </c>
      <c r="I34" s="549"/>
      <c r="J34" s="524"/>
      <c r="K34" s="524"/>
      <c r="L34" s="21"/>
    </row>
    <row r="35" spans="1:12" ht="13.5" thickBot="1">
      <c r="A35" s="524">
        <v>31</v>
      </c>
      <c r="B35" s="528" t="s">
        <v>144</v>
      </c>
      <c r="C35" s="526" t="s">
        <v>107</v>
      </c>
      <c r="D35" s="531">
        <v>96</v>
      </c>
      <c r="E35" s="530">
        <v>94</v>
      </c>
      <c r="F35" s="530">
        <v>94</v>
      </c>
      <c r="G35" s="530">
        <v>95</v>
      </c>
      <c r="H35" s="532">
        <v>379</v>
      </c>
      <c r="I35" s="549"/>
      <c r="J35" s="524"/>
      <c r="K35" s="524"/>
      <c r="L35" s="21"/>
    </row>
    <row r="36" spans="1:20" ht="13.5" thickBot="1">
      <c r="A36" s="524">
        <v>32</v>
      </c>
      <c r="B36" s="528" t="s">
        <v>129</v>
      </c>
      <c r="C36" s="526" t="s">
        <v>114</v>
      </c>
      <c r="D36" s="531">
        <v>96</v>
      </c>
      <c r="E36" s="530">
        <v>99</v>
      </c>
      <c r="F36" s="530">
        <v>97</v>
      </c>
      <c r="G36" s="530">
        <v>87</v>
      </c>
      <c r="H36" s="532">
        <v>379</v>
      </c>
      <c r="I36" s="549"/>
      <c r="J36" s="542" t="s">
        <v>253</v>
      </c>
      <c r="K36" s="540"/>
      <c r="L36" s="21">
        <v>5</v>
      </c>
      <c r="M36" s="23" t="s">
        <v>55</v>
      </c>
      <c r="N36" s="24" t="s">
        <v>117</v>
      </c>
      <c r="S36" s="1"/>
      <c r="T36" s="1"/>
    </row>
    <row r="37" spans="1:21" ht="12.75">
      <c r="A37" s="524">
        <v>33</v>
      </c>
      <c r="B37" s="538" t="s">
        <v>140</v>
      </c>
      <c r="C37" s="539" t="s">
        <v>107</v>
      </c>
      <c r="D37" s="531">
        <v>94</v>
      </c>
      <c r="E37" s="530">
        <v>90</v>
      </c>
      <c r="F37" s="530">
        <v>96</v>
      </c>
      <c r="G37" s="530">
        <v>97</v>
      </c>
      <c r="H37" s="532">
        <v>377</v>
      </c>
      <c r="I37" s="549"/>
      <c r="J37" s="524"/>
      <c r="K37" s="524"/>
      <c r="L37" s="21"/>
      <c r="M37" s="25"/>
      <c r="O37" s="26" t="s">
        <v>3</v>
      </c>
      <c r="P37" s="26" t="s">
        <v>4</v>
      </c>
      <c r="Q37" s="26" t="s">
        <v>5</v>
      </c>
      <c r="R37" s="26" t="s">
        <v>6</v>
      </c>
      <c r="S37" s="27" t="s">
        <v>7</v>
      </c>
      <c r="T37" s="37" t="s">
        <v>8</v>
      </c>
      <c r="U37" s="38" t="s">
        <v>9</v>
      </c>
    </row>
    <row r="38" spans="1:21" ht="12.75">
      <c r="A38" s="524">
        <v>34</v>
      </c>
      <c r="B38" s="528" t="s">
        <v>141</v>
      </c>
      <c r="C38" s="526" t="s">
        <v>57</v>
      </c>
      <c r="D38" s="531">
        <v>94</v>
      </c>
      <c r="E38" s="530">
        <v>94</v>
      </c>
      <c r="F38" s="530">
        <v>94</v>
      </c>
      <c r="G38" s="530">
        <v>94</v>
      </c>
      <c r="H38" s="532">
        <v>376</v>
      </c>
      <c r="I38" s="549"/>
      <c r="J38" s="540"/>
      <c r="K38" s="540"/>
      <c r="L38" s="21"/>
      <c r="M38" s="25">
        <v>1</v>
      </c>
      <c r="N38" s="9" t="s">
        <v>137</v>
      </c>
      <c r="O38" s="29">
        <v>100</v>
      </c>
      <c r="P38" s="29">
        <v>96</v>
      </c>
      <c r="Q38" s="29">
        <v>97</v>
      </c>
      <c r="R38" s="29">
        <v>97</v>
      </c>
      <c r="S38" s="30">
        <v>0</v>
      </c>
      <c r="T38" s="39">
        <v>0</v>
      </c>
      <c r="U38" s="40">
        <f>SUM(O38:T38)</f>
        <v>390</v>
      </c>
    </row>
    <row r="39" spans="1:21" ht="12.75">
      <c r="A39" s="524">
        <v>35</v>
      </c>
      <c r="B39" s="528" t="s">
        <v>127</v>
      </c>
      <c r="C39" s="526" t="s">
        <v>77</v>
      </c>
      <c r="D39" s="531">
        <v>94</v>
      </c>
      <c r="E39" s="530">
        <v>91</v>
      </c>
      <c r="F39" s="530">
        <v>95</v>
      </c>
      <c r="G39" s="530">
        <v>95</v>
      </c>
      <c r="H39" s="532">
        <v>375</v>
      </c>
      <c r="I39" s="549"/>
      <c r="J39" s="524"/>
      <c r="K39" s="524"/>
      <c r="L39" s="21"/>
      <c r="M39" s="25">
        <v>2</v>
      </c>
      <c r="N39" s="9" t="s">
        <v>116</v>
      </c>
      <c r="O39" s="29">
        <v>95</v>
      </c>
      <c r="P39" s="29">
        <v>95</v>
      </c>
      <c r="Q39" s="29">
        <v>96</v>
      </c>
      <c r="R39" s="29">
        <v>99</v>
      </c>
      <c r="S39" s="30">
        <v>0</v>
      </c>
      <c r="T39" s="39">
        <v>0</v>
      </c>
      <c r="U39" s="40">
        <f>SUM(O39:T39)</f>
        <v>385</v>
      </c>
    </row>
    <row r="40" spans="1:21" ht="13.5" thickBot="1">
      <c r="A40" s="524">
        <v>36</v>
      </c>
      <c r="B40" s="543" t="s">
        <v>138</v>
      </c>
      <c r="C40" s="527" t="s">
        <v>57</v>
      </c>
      <c r="D40" s="544">
        <v>95</v>
      </c>
      <c r="E40" s="545">
        <v>93</v>
      </c>
      <c r="F40" s="545">
        <v>93</v>
      </c>
      <c r="G40" s="545">
        <v>89</v>
      </c>
      <c r="H40" s="546">
        <v>370</v>
      </c>
      <c r="I40" s="549"/>
      <c r="J40" s="524"/>
      <c r="K40" s="524"/>
      <c r="L40" s="21"/>
      <c r="M40" s="32">
        <v>3</v>
      </c>
      <c r="N40" s="17" t="s">
        <v>128</v>
      </c>
      <c r="O40" s="33">
        <v>95</v>
      </c>
      <c r="P40" s="33">
        <v>96</v>
      </c>
      <c r="Q40" s="33">
        <v>96</v>
      </c>
      <c r="R40" s="33">
        <v>98</v>
      </c>
      <c r="S40" s="34">
        <v>0</v>
      </c>
      <c r="T40" s="41">
        <v>0</v>
      </c>
      <c r="U40" s="40">
        <f>SUM(O40:T40)</f>
        <v>385</v>
      </c>
    </row>
    <row r="41" spans="13:21" ht="13.5" thickBot="1">
      <c r="M41" s="22"/>
      <c r="S41" s="1"/>
      <c r="T41" s="35"/>
      <c r="U41" s="36">
        <f>SUM(U38:U40)</f>
        <v>1160</v>
      </c>
    </row>
    <row r="42" spans="8:12" ht="13.5" thickTop="1">
      <c r="H42" s="21"/>
      <c r="I42" s="21"/>
      <c r="J42" s="21"/>
      <c r="K42" s="21"/>
      <c r="L42" s="21"/>
    </row>
    <row r="43" spans="8:12" ht="13.5" thickBot="1">
      <c r="H43" s="21"/>
      <c r="I43" s="21"/>
      <c r="J43" s="21"/>
      <c r="K43" s="21"/>
      <c r="L43" s="21"/>
    </row>
    <row r="44" spans="8:20" ht="13.5" thickBot="1">
      <c r="H44" s="21"/>
      <c r="I44" s="21"/>
      <c r="J44" s="21"/>
      <c r="K44" s="21"/>
      <c r="L44" s="21">
        <v>6</v>
      </c>
      <c r="M44" s="23" t="s">
        <v>55</v>
      </c>
      <c r="N44" s="24" t="s">
        <v>125</v>
      </c>
      <c r="S44" s="1"/>
      <c r="T44" s="1"/>
    </row>
    <row r="45" spans="8:21" ht="12.75">
      <c r="H45" s="21"/>
      <c r="I45" s="21"/>
      <c r="J45" s="21"/>
      <c r="K45" s="21"/>
      <c r="L45" s="21"/>
      <c r="M45" s="25"/>
      <c r="O45" s="26" t="s">
        <v>3</v>
      </c>
      <c r="P45" s="26" t="s">
        <v>4</v>
      </c>
      <c r="Q45" s="26" t="s">
        <v>5</v>
      </c>
      <c r="R45" s="26" t="s">
        <v>6</v>
      </c>
      <c r="S45" s="27" t="s">
        <v>7</v>
      </c>
      <c r="T45" s="27" t="s">
        <v>8</v>
      </c>
      <c r="U45" s="28" t="s">
        <v>9</v>
      </c>
    </row>
    <row r="46" spans="8:21" ht="12.75">
      <c r="H46" s="21"/>
      <c r="I46" s="21"/>
      <c r="J46" s="21"/>
      <c r="K46" s="21"/>
      <c r="L46" s="21"/>
      <c r="M46" s="25">
        <v>1</v>
      </c>
      <c r="N46" s="9" t="s">
        <v>124</v>
      </c>
      <c r="O46" s="29">
        <v>96</v>
      </c>
      <c r="P46" s="29">
        <v>97</v>
      </c>
      <c r="Q46" s="29">
        <v>94</v>
      </c>
      <c r="R46" s="29">
        <v>100</v>
      </c>
      <c r="S46" s="30">
        <v>0</v>
      </c>
      <c r="T46" s="30">
        <v>0</v>
      </c>
      <c r="U46" s="31">
        <f>SUM(O46:T46)</f>
        <v>387</v>
      </c>
    </row>
    <row r="47" spans="8:21" ht="12.75">
      <c r="H47" s="21"/>
      <c r="I47" s="21"/>
      <c r="J47" s="21"/>
      <c r="K47" s="21"/>
      <c r="L47" s="21"/>
      <c r="M47" s="25">
        <v>2</v>
      </c>
      <c r="N47" s="9" t="s">
        <v>133</v>
      </c>
      <c r="O47" s="29">
        <v>96</v>
      </c>
      <c r="P47" s="29">
        <v>96</v>
      </c>
      <c r="Q47" s="29">
        <v>97</v>
      </c>
      <c r="R47" s="29">
        <v>96</v>
      </c>
      <c r="S47" s="30">
        <v>0</v>
      </c>
      <c r="T47" s="30">
        <v>0</v>
      </c>
      <c r="U47" s="31">
        <f>SUM(O47:T47)</f>
        <v>385</v>
      </c>
    </row>
    <row r="48" spans="8:21" ht="13.5" thickBot="1">
      <c r="H48" s="21"/>
      <c r="I48" s="21"/>
      <c r="J48" s="21"/>
      <c r="K48" s="21"/>
      <c r="L48" s="21"/>
      <c r="M48" s="32">
        <v>3</v>
      </c>
      <c r="N48" s="17" t="s">
        <v>131</v>
      </c>
      <c r="O48" s="33">
        <v>96</v>
      </c>
      <c r="P48" s="33">
        <v>97</v>
      </c>
      <c r="Q48" s="33">
        <v>98</v>
      </c>
      <c r="R48" s="33">
        <v>96</v>
      </c>
      <c r="S48" s="34">
        <v>0</v>
      </c>
      <c r="T48" s="34">
        <v>0</v>
      </c>
      <c r="U48" s="31">
        <f>SUM(O48:T48)</f>
        <v>387</v>
      </c>
    </row>
    <row r="49" spans="8:21" ht="13.5" thickBot="1">
      <c r="H49" s="21"/>
      <c r="I49" s="21"/>
      <c r="J49" s="21"/>
      <c r="K49" s="21"/>
      <c r="L49" s="21"/>
      <c r="M49" s="22"/>
      <c r="S49" s="1"/>
      <c r="T49" s="35"/>
      <c r="U49" s="36">
        <f>SUM(U46:U48)</f>
        <v>1159</v>
      </c>
    </row>
    <row r="50" spans="8:12" ht="13.5" thickTop="1">
      <c r="H50" s="21"/>
      <c r="I50" s="21"/>
      <c r="J50" s="21"/>
      <c r="K50" s="21"/>
      <c r="L50" s="21"/>
    </row>
    <row r="51" spans="8:12" ht="13.5" thickBot="1">
      <c r="H51" s="21"/>
      <c r="I51" s="21"/>
      <c r="J51" s="21"/>
      <c r="K51" s="21"/>
      <c r="L51" s="21"/>
    </row>
    <row r="52" spans="8:20" ht="13.5" thickBot="1">
      <c r="H52" s="21"/>
      <c r="I52" s="21"/>
      <c r="J52" s="21"/>
      <c r="K52" s="21"/>
      <c r="L52" s="21">
        <v>7</v>
      </c>
      <c r="M52" s="23" t="s">
        <v>55</v>
      </c>
      <c r="N52" s="24" t="s">
        <v>109</v>
      </c>
      <c r="S52" s="1"/>
      <c r="T52" s="1"/>
    </row>
    <row r="53" spans="8:21" ht="12.75">
      <c r="H53" s="21"/>
      <c r="I53" s="21"/>
      <c r="J53" s="21"/>
      <c r="K53" s="21"/>
      <c r="L53" s="21"/>
      <c r="M53" s="25"/>
      <c r="O53" s="26" t="s">
        <v>3</v>
      </c>
      <c r="P53" s="26" t="s">
        <v>4</v>
      </c>
      <c r="Q53" s="26" t="s">
        <v>5</v>
      </c>
      <c r="R53" s="26" t="s">
        <v>6</v>
      </c>
      <c r="S53" s="27" t="s">
        <v>7</v>
      </c>
      <c r="T53" s="37" t="s">
        <v>8</v>
      </c>
      <c r="U53" s="38" t="s">
        <v>9</v>
      </c>
    </row>
    <row r="54" spans="8:21" ht="12.75">
      <c r="H54" s="21"/>
      <c r="I54" s="21"/>
      <c r="J54" s="21"/>
      <c r="K54" s="21"/>
      <c r="L54" s="21"/>
      <c r="M54" s="25">
        <v>1</v>
      </c>
      <c r="N54" s="9" t="s">
        <v>108</v>
      </c>
      <c r="O54" s="29">
        <v>99</v>
      </c>
      <c r="P54" s="29">
        <v>99</v>
      </c>
      <c r="Q54" s="29">
        <v>99</v>
      </c>
      <c r="R54" s="29">
        <v>98</v>
      </c>
      <c r="S54" s="30">
        <v>0</v>
      </c>
      <c r="T54" s="39">
        <v>0</v>
      </c>
      <c r="U54" s="40">
        <f>SUM(O54:T54)</f>
        <v>395</v>
      </c>
    </row>
    <row r="55" spans="8:21" ht="12.75">
      <c r="H55" s="21"/>
      <c r="I55" s="21"/>
      <c r="J55" s="21"/>
      <c r="K55" s="21"/>
      <c r="L55" s="21"/>
      <c r="M55" s="25">
        <v>2</v>
      </c>
      <c r="N55" s="9" t="s">
        <v>132</v>
      </c>
      <c r="O55" s="29">
        <v>96</v>
      </c>
      <c r="P55" s="29">
        <v>93</v>
      </c>
      <c r="Q55" s="29">
        <v>98</v>
      </c>
      <c r="R55" s="29">
        <v>95</v>
      </c>
      <c r="S55" s="30">
        <v>0</v>
      </c>
      <c r="T55" s="39">
        <v>0</v>
      </c>
      <c r="U55" s="40">
        <f>SUM(O55:T55)</f>
        <v>382</v>
      </c>
    </row>
    <row r="56" spans="8:21" ht="13.5" thickBot="1">
      <c r="H56" s="21"/>
      <c r="I56" s="21"/>
      <c r="J56" s="21"/>
      <c r="K56" s="21"/>
      <c r="L56" s="21"/>
      <c r="M56" s="32">
        <v>3</v>
      </c>
      <c r="N56" s="17" t="s">
        <v>143</v>
      </c>
      <c r="O56" s="33">
        <v>98</v>
      </c>
      <c r="P56" s="33">
        <v>93</v>
      </c>
      <c r="Q56" s="33">
        <v>98</v>
      </c>
      <c r="R56" s="33">
        <v>92</v>
      </c>
      <c r="S56" s="34">
        <v>0</v>
      </c>
      <c r="T56" s="41">
        <v>0</v>
      </c>
      <c r="U56" s="40">
        <f>SUM(O56:T56)</f>
        <v>381</v>
      </c>
    </row>
    <row r="57" spans="8:21" ht="13.5" thickBot="1">
      <c r="H57" s="21"/>
      <c r="I57" s="21"/>
      <c r="J57" s="21"/>
      <c r="K57" s="21"/>
      <c r="L57" s="21"/>
      <c r="M57" s="22"/>
      <c r="S57" s="1"/>
      <c r="T57" s="35"/>
      <c r="U57" s="36">
        <f>SUM(U54:U56)</f>
        <v>1158</v>
      </c>
    </row>
    <row r="58" spans="8:12" ht="13.5" thickTop="1">
      <c r="H58" s="21"/>
      <c r="I58" s="21"/>
      <c r="J58" s="21"/>
      <c r="K58" s="21"/>
      <c r="L58" s="21"/>
    </row>
    <row r="59" spans="8:12" ht="13.5" thickBot="1">
      <c r="H59" s="21"/>
      <c r="I59" s="21"/>
      <c r="J59" s="21"/>
      <c r="K59" s="21"/>
      <c r="L59" s="21"/>
    </row>
    <row r="60" spans="8:20" ht="13.5" thickBot="1">
      <c r="H60" s="21"/>
      <c r="I60" s="21"/>
      <c r="J60" s="21"/>
      <c r="K60" s="21"/>
      <c r="L60" s="21">
        <v>8</v>
      </c>
      <c r="M60" s="23" t="s">
        <v>55</v>
      </c>
      <c r="N60" s="24" t="s">
        <v>112</v>
      </c>
      <c r="S60" s="1"/>
      <c r="T60" s="1"/>
    </row>
    <row r="61" spans="8:21" ht="12.75">
      <c r="H61" s="21"/>
      <c r="I61" s="21"/>
      <c r="J61" s="21"/>
      <c r="K61" s="21"/>
      <c r="L61" s="21"/>
      <c r="M61" s="25"/>
      <c r="O61" s="26" t="s">
        <v>3</v>
      </c>
      <c r="P61" s="26" t="s">
        <v>4</v>
      </c>
      <c r="Q61" s="26" t="s">
        <v>5</v>
      </c>
      <c r="R61" s="26" t="s">
        <v>6</v>
      </c>
      <c r="S61" s="27" t="s">
        <v>7</v>
      </c>
      <c r="T61" s="37" t="s">
        <v>8</v>
      </c>
      <c r="U61" s="38" t="s">
        <v>9</v>
      </c>
    </row>
    <row r="62" spans="8:21" ht="12.75">
      <c r="H62" s="21"/>
      <c r="I62" s="21"/>
      <c r="J62" s="21"/>
      <c r="K62" s="21"/>
      <c r="L62" s="21"/>
      <c r="M62" s="25">
        <v>1</v>
      </c>
      <c r="N62" s="9" t="s">
        <v>111</v>
      </c>
      <c r="O62" s="29">
        <v>98</v>
      </c>
      <c r="P62" s="29">
        <v>98</v>
      </c>
      <c r="Q62" s="29">
        <v>99</v>
      </c>
      <c r="R62" s="29">
        <v>99</v>
      </c>
      <c r="S62" s="30">
        <v>0</v>
      </c>
      <c r="T62" s="39">
        <v>0</v>
      </c>
      <c r="U62" s="40">
        <f>SUM(O62:T62)</f>
        <v>394</v>
      </c>
    </row>
    <row r="63" spans="13:21" ht="12.75">
      <c r="M63" s="25">
        <v>2</v>
      </c>
      <c r="N63" s="9" t="s">
        <v>122</v>
      </c>
      <c r="O63" s="29">
        <v>93</v>
      </c>
      <c r="P63" s="29">
        <v>98</v>
      </c>
      <c r="Q63" s="29">
        <v>97</v>
      </c>
      <c r="R63" s="29">
        <v>94</v>
      </c>
      <c r="S63" s="30">
        <v>0</v>
      </c>
      <c r="T63" s="39">
        <v>0</v>
      </c>
      <c r="U63" s="40">
        <f>SUM(O63:T63)</f>
        <v>382</v>
      </c>
    </row>
    <row r="64" spans="8:21" ht="13.5" thickBot="1">
      <c r="H64" s="21"/>
      <c r="I64" s="21"/>
      <c r="J64" s="21"/>
      <c r="K64" s="21"/>
      <c r="L64" s="21"/>
      <c r="M64" s="32">
        <v>3</v>
      </c>
      <c r="N64" s="17" t="s">
        <v>142</v>
      </c>
      <c r="O64" s="33">
        <v>96</v>
      </c>
      <c r="P64" s="33">
        <v>92</v>
      </c>
      <c r="Q64" s="33">
        <v>96</v>
      </c>
      <c r="R64" s="33">
        <v>96</v>
      </c>
      <c r="S64" s="34">
        <v>0</v>
      </c>
      <c r="T64" s="41">
        <v>0</v>
      </c>
      <c r="U64" s="40">
        <f>SUM(O64:T64)</f>
        <v>380</v>
      </c>
    </row>
    <row r="65" spans="8:21" ht="13.5" thickBot="1">
      <c r="H65" s="21"/>
      <c r="I65" s="21"/>
      <c r="J65" s="21"/>
      <c r="K65" s="21"/>
      <c r="L65" s="21"/>
      <c r="M65" s="22"/>
      <c r="S65" s="1"/>
      <c r="T65" s="35"/>
      <c r="U65" s="36">
        <f>SUM(U62:U64)</f>
        <v>1156</v>
      </c>
    </row>
    <row r="66" spans="8:12" ht="13.5" thickTop="1">
      <c r="H66" s="21"/>
      <c r="I66" s="21"/>
      <c r="J66" s="21"/>
      <c r="K66" s="21"/>
      <c r="L66" s="21"/>
    </row>
    <row r="67" spans="8:12" ht="13.5" thickBot="1">
      <c r="H67" s="21"/>
      <c r="I67" s="21"/>
      <c r="J67" s="21"/>
      <c r="K67" s="21"/>
      <c r="L67" s="21"/>
    </row>
    <row r="68" spans="8:20" ht="13.5" thickBot="1">
      <c r="H68" s="21"/>
      <c r="I68" s="21"/>
      <c r="J68" s="21"/>
      <c r="K68" s="21"/>
      <c r="L68" s="21">
        <v>9</v>
      </c>
      <c r="M68" s="23" t="s">
        <v>55</v>
      </c>
      <c r="N68" s="24" t="s">
        <v>114</v>
      </c>
      <c r="S68" s="1"/>
      <c r="T68" s="1"/>
    </row>
    <row r="69" spans="8:21" ht="12.75">
      <c r="H69" s="21"/>
      <c r="I69" s="21"/>
      <c r="J69" s="21"/>
      <c r="K69" s="21"/>
      <c r="L69" s="21"/>
      <c r="M69" s="25"/>
      <c r="O69" s="26" t="s">
        <v>3</v>
      </c>
      <c r="P69" s="26" t="s">
        <v>4</v>
      </c>
      <c r="Q69" s="26" t="s">
        <v>5</v>
      </c>
      <c r="R69" s="26" t="s">
        <v>6</v>
      </c>
      <c r="S69" s="27" t="s">
        <v>7</v>
      </c>
      <c r="T69" s="27" t="s">
        <v>8</v>
      </c>
      <c r="U69" s="28" t="s">
        <v>9</v>
      </c>
    </row>
    <row r="70" spans="8:21" ht="12.75">
      <c r="H70" s="21"/>
      <c r="I70" s="21"/>
      <c r="J70" s="21"/>
      <c r="K70" s="21"/>
      <c r="L70" s="21"/>
      <c r="M70" s="25">
        <v>1</v>
      </c>
      <c r="N70" s="9" t="s">
        <v>113</v>
      </c>
      <c r="O70" s="29">
        <v>95</v>
      </c>
      <c r="P70" s="29">
        <v>100</v>
      </c>
      <c r="Q70" s="29">
        <v>98</v>
      </c>
      <c r="R70" s="29">
        <v>96</v>
      </c>
      <c r="S70" s="30">
        <v>0</v>
      </c>
      <c r="T70" s="30">
        <v>0</v>
      </c>
      <c r="U70" s="31">
        <f>SUM(O70:T70)</f>
        <v>389</v>
      </c>
    </row>
    <row r="71" spans="8:21" ht="12.75">
      <c r="H71" s="21"/>
      <c r="I71" s="21"/>
      <c r="J71" s="21"/>
      <c r="K71" s="21"/>
      <c r="L71" s="21"/>
      <c r="M71" s="25">
        <v>2</v>
      </c>
      <c r="N71" s="9" t="s">
        <v>129</v>
      </c>
      <c r="O71" s="29">
        <v>96</v>
      </c>
      <c r="P71" s="29">
        <v>99</v>
      </c>
      <c r="Q71" s="29">
        <v>97</v>
      </c>
      <c r="R71" s="29">
        <v>87</v>
      </c>
      <c r="S71" s="30">
        <v>0</v>
      </c>
      <c r="T71" s="30">
        <v>0</v>
      </c>
      <c r="U71" s="31">
        <f>SUM(O71:T71)</f>
        <v>379</v>
      </c>
    </row>
    <row r="72" spans="8:21" ht="13.5" thickBot="1">
      <c r="H72" s="21"/>
      <c r="I72" s="21"/>
      <c r="J72" s="21"/>
      <c r="K72" s="21"/>
      <c r="L72" s="21"/>
      <c r="M72" s="32">
        <v>3</v>
      </c>
      <c r="N72" s="17" t="s">
        <v>115</v>
      </c>
      <c r="O72" s="33">
        <v>96</v>
      </c>
      <c r="P72" s="33">
        <v>95</v>
      </c>
      <c r="Q72" s="33">
        <v>98</v>
      </c>
      <c r="R72" s="33">
        <v>97</v>
      </c>
      <c r="S72" s="34">
        <v>0</v>
      </c>
      <c r="T72" s="34">
        <v>0</v>
      </c>
      <c r="U72" s="31">
        <f>SUM(O72:T72)</f>
        <v>386</v>
      </c>
    </row>
    <row r="73" spans="8:21" ht="13.5" thickBot="1">
      <c r="H73" s="21"/>
      <c r="I73" s="21"/>
      <c r="J73" s="21"/>
      <c r="K73" s="21"/>
      <c r="L73" s="21"/>
      <c r="M73" s="22"/>
      <c r="S73" s="1"/>
      <c r="T73" s="35"/>
      <c r="U73" s="36">
        <f>SUM(U70:U72)</f>
        <v>1154</v>
      </c>
    </row>
    <row r="74" spans="8:12" ht="13.5" thickTop="1">
      <c r="H74" s="21"/>
      <c r="I74" s="21"/>
      <c r="J74" s="21"/>
      <c r="K74" s="21"/>
      <c r="L74" s="21"/>
    </row>
    <row r="75" spans="8:12" ht="13.5" thickBot="1">
      <c r="H75" s="21"/>
      <c r="I75" s="21"/>
      <c r="J75" s="21"/>
      <c r="K75" s="21"/>
      <c r="L75" s="21"/>
    </row>
    <row r="76" spans="8:20" ht="13.5" thickBot="1">
      <c r="H76" s="21"/>
      <c r="I76" s="21"/>
      <c r="J76" s="21"/>
      <c r="K76" s="21"/>
      <c r="L76" s="21">
        <v>10</v>
      </c>
      <c r="M76" s="23" t="s">
        <v>55</v>
      </c>
      <c r="N76" s="24" t="s">
        <v>77</v>
      </c>
      <c r="S76" s="1"/>
      <c r="T76" s="1"/>
    </row>
    <row r="77" spans="8:21" ht="12.75">
      <c r="H77" s="21"/>
      <c r="I77" s="21"/>
      <c r="J77" s="21"/>
      <c r="K77" s="21"/>
      <c r="L77" s="21"/>
      <c r="M77" s="25"/>
      <c r="O77" s="26" t="s">
        <v>3</v>
      </c>
      <c r="P77" s="26" t="s">
        <v>4</v>
      </c>
      <c r="Q77" s="26" t="s">
        <v>5</v>
      </c>
      <c r="R77" s="26" t="s">
        <v>6</v>
      </c>
      <c r="S77" s="27" t="s">
        <v>7</v>
      </c>
      <c r="T77" s="27" t="s">
        <v>8</v>
      </c>
      <c r="U77" s="28" t="s">
        <v>9</v>
      </c>
    </row>
    <row r="78" spans="8:21" ht="12.75">
      <c r="H78" s="21"/>
      <c r="I78" s="21"/>
      <c r="J78" s="21"/>
      <c r="K78" s="21"/>
      <c r="L78" s="21"/>
      <c r="M78" s="25">
        <v>1</v>
      </c>
      <c r="N78" s="9" t="s">
        <v>110</v>
      </c>
      <c r="O78" s="29">
        <v>96</v>
      </c>
      <c r="P78" s="29">
        <v>97</v>
      </c>
      <c r="Q78" s="29">
        <v>98</v>
      </c>
      <c r="R78" s="29">
        <v>98</v>
      </c>
      <c r="S78" s="30">
        <v>0</v>
      </c>
      <c r="T78" s="30">
        <v>0</v>
      </c>
      <c r="U78" s="31">
        <f>SUM(O78:T78)</f>
        <v>389</v>
      </c>
    </row>
    <row r="79" spans="8:21" ht="12.75">
      <c r="H79" s="21"/>
      <c r="I79" s="21"/>
      <c r="J79" s="21"/>
      <c r="K79" s="21"/>
      <c r="L79" s="21"/>
      <c r="M79" s="25">
        <v>2</v>
      </c>
      <c r="N79" s="9" t="s">
        <v>127</v>
      </c>
      <c r="O79" s="29">
        <v>94</v>
      </c>
      <c r="P79" s="29">
        <v>91</v>
      </c>
      <c r="Q79" s="29">
        <v>95</v>
      </c>
      <c r="R79" s="29">
        <v>95</v>
      </c>
      <c r="S79" s="30">
        <v>0</v>
      </c>
      <c r="T79" s="30">
        <v>0</v>
      </c>
      <c r="U79" s="31">
        <f>SUM(O79:T79)</f>
        <v>375</v>
      </c>
    </row>
    <row r="80" spans="8:21" ht="13.5" thickBot="1">
      <c r="H80" s="21"/>
      <c r="I80" s="21"/>
      <c r="J80" s="21"/>
      <c r="K80" s="21"/>
      <c r="L80" s="21"/>
      <c r="M80" s="32">
        <v>3</v>
      </c>
      <c r="N80" s="17" t="s">
        <v>136</v>
      </c>
      <c r="O80" s="33">
        <v>95</v>
      </c>
      <c r="P80" s="33">
        <v>96</v>
      </c>
      <c r="Q80" s="33">
        <v>96</v>
      </c>
      <c r="R80" s="33">
        <v>95</v>
      </c>
      <c r="S80" s="34">
        <v>0</v>
      </c>
      <c r="T80" s="34">
        <v>0</v>
      </c>
      <c r="U80" s="31">
        <f>SUM(O80:T80)</f>
        <v>382</v>
      </c>
    </row>
    <row r="81" spans="8:21" ht="13.5" thickBot="1">
      <c r="H81" s="21"/>
      <c r="I81" s="21"/>
      <c r="J81" s="21"/>
      <c r="K81" s="21"/>
      <c r="L81" s="21"/>
      <c r="M81" s="22"/>
      <c r="S81" s="1"/>
      <c r="T81" s="35"/>
      <c r="U81" s="36">
        <f>SUM(U78:U80)</f>
        <v>1146</v>
      </c>
    </row>
    <row r="82" spans="8:12" ht="13.5" thickTop="1">
      <c r="H82" s="21"/>
      <c r="I82" s="21"/>
      <c r="J82" s="21"/>
      <c r="K82" s="21"/>
      <c r="L82" s="21"/>
    </row>
    <row r="83" spans="8:12" ht="13.5" thickBot="1">
      <c r="H83" s="21"/>
      <c r="I83" s="21"/>
      <c r="J83" s="21"/>
      <c r="K83" s="21"/>
      <c r="L83" s="21"/>
    </row>
    <row r="84" spans="8:20" ht="13.5" thickBot="1">
      <c r="H84" s="21"/>
      <c r="I84" s="21"/>
      <c r="J84" s="21"/>
      <c r="K84" s="21"/>
      <c r="L84" s="21">
        <v>11</v>
      </c>
      <c r="M84" s="23" t="s">
        <v>55</v>
      </c>
      <c r="N84" s="24" t="s">
        <v>107</v>
      </c>
      <c r="S84" s="1"/>
      <c r="T84" s="1"/>
    </row>
    <row r="85" spans="8:21" ht="12.75">
      <c r="H85" s="21"/>
      <c r="I85" s="21"/>
      <c r="J85" s="21"/>
      <c r="K85" s="21"/>
      <c r="L85" s="21"/>
      <c r="M85" s="25"/>
      <c r="O85" s="26" t="s">
        <v>3</v>
      </c>
      <c r="P85" s="26" t="s">
        <v>4</v>
      </c>
      <c r="Q85" s="26" t="s">
        <v>5</v>
      </c>
      <c r="R85" s="26" t="s">
        <v>6</v>
      </c>
      <c r="S85" s="27" t="s">
        <v>7</v>
      </c>
      <c r="T85" s="37" t="s">
        <v>8</v>
      </c>
      <c r="U85" s="38" t="s">
        <v>9</v>
      </c>
    </row>
    <row r="86" spans="8:21" ht="12.75">
      <c r="H86" s="21"/>
      <c r="I86" s="21"/>
      <c r="J86" s="21"/>
      <c r="K86" s="21"/>
      <c r="L86" s="21"/>
      <c r="M86" s="25">
        <v>1</v>
      </c>
      <c r="N86" s="9" t="s">
        <v>144</v>
      </c>
      <c r="O86" s="29">
        <v>96</v>
      </c>
      <c r="P86" s="29">
        <v>94</v>
      </c>
      <c r="Q86" s="29">
        <v>94</v>
      </c>
      <c r="R86" s="29">
        <v>95</v>
      </c>
      <c r="S86" s="30">
        <v>0</v>
      </c>
      <c r="T86" s="39">
        <v>0</v>
      </c>
      <c r="U86" s="40">
        <f>SUM(O86:T86)</f>
        <v>379</v>
      </c>
    </row>
    <row r="87" spans="8:21" ht="12.75">
      <c r="H87" s="21"/>
      <c r="I87" s="21"/>
      <c r="J87" s="21"/>
      <c r="K87" s="21"/>
      <c r="L87" s="21"/>
      <c r="M87" s="25">
        <v>2</v>
      </c>
      <c r="N87" s="9" t="s">
        <v>106</v>
      </c>
      <c r="O87" s="29">
        <v>96</v>
      </c>
      <c r="P87" s="29">
        <v>98</v>
      </c>
      <c r="Q87" s="29">
        <v>97</v>
      </c>
      <c r="R87" s="29">
        <v>94</v>
      </c>
      <c r="S87" s="30">
        <v>0</v>
      </c>
      <c r="T87" s="39">
        <v>0</v>
      </c>
      <c r="U87" s="40">
        <f>SUM(O87:T87)</f>
        <v>385</v>
      </c>
    </row>
    <row r="88" spans="8:21" ht="13.5" thickBot="1">
      <c r="H88" s="21"/>
      <c r="I88" s="21"/>
      <c r="J88" s="21"/>
      <c r="K88" s="21"/>
      <c r="L88" s="21"/>
      <c r="M88" s="32">
        <v>3</v>
      </c>
      <c r="N88" s="17" t="s">
        <v>140</v>
      </c>
      <c r="O88" s="33">
        <v>94</v>
      </c>
      <c r="P88" s="33">
        <v>90</v>
      </c>
      <c r="Q88" s="33">
        <v>96</v>
      </c>
      <c r="R88" s="33">
        <v>97</v>
      </c>
      <c r="S88" s="34">
        <v>0</v>
      </c>
      <c r="T88" s="41">
        <v>0</v>
      </c>
      <c r="U88" s="40">
        <f>SUM(O88:T88)</f>
        <v>377</v>
      </c>
    </row>
    <row r="89" spans="8:21" ht="13.5" thickBot="1">
      <c r="H89" s="21"/>
      <c r="I89" s="21"/>
      <c r="J89" s="21"/>
      <c r="K89" s="21"/>
      <c r="L89" s="21"/>
      <c r="M89" s="22"/>
      <c r="S89" s="1"/>
      <c r="T89" s="35"/>
      <c r="U89" s="36">
        <f>SUM(U86:U88)</f>
        <v>1141</v>
      </c>
    </row>
    <row r="90" spans="8:12" ht="13.5" thickTop="1">
      <c r="H90" s="21"/>
      <c r="I90" s="21"/>
      <c r="J90" s="21"/>
      <c r="K90" s="21"/>
      <c r="L90" s="21"/>
    </row>
    <row r="91" spans="8:12" ht="13.5" thickBot="1">
      <c r="H91" s="21"/>
      <c r="I91" s="21"/>
      <c r="J91" s="21"/>
      <c r="K91" s="21"/>
      <c r="L91" s="21"/>
    </row>
    <row r="92" spans="8:20" ht="13.5" thickBot="1">
      <c r="H92" s="21"/>
      <c r="I92" s="21"/>
      <c r="J92" s="21"/>
      <c r="K92" s="21"/>
      <c r="L92" s="21">
        <v>12</v>
      </c>
      <c r="M92" s="23" t="s">
        <v>55</v>
      </c>
      <c r="N92" s="24" t="s">
        <v>57</v>
      </c>
      <c r="S92" s="1"/>
      <c r="T92" s="1"/>
    </row>
    <row r="93" spans="8:21" ht="12.75">
      <c r="H93" s="21"/>
      <c r="I93" s="21"/>
      <c r="J93" s="21"/>
      <c r="K93" s="21"/>
      <c r="L93" s="21"/>
      <c r="M93" s="25"/>
      <c r="O93" s="26" t="s">
        <v>3</v>
      </c>
      <c r="P93" s="26" t="s">
        <v>4</v>
      </c>
      <c r="Q93" s="26" t="s">
        <v>5</v>
      </c>
      <c r="R93" s="26" t="s">
        <v>6</v>
      </c>
      <c r="S93" s="27" t="s">
        <v>7</v>
      </c>
      <c r="T93" s="27" t="s">
        <v>8</v>
      </c>
      <c r="U93" s="28" t="s">
        <v>9</v>
      </c>
    </row>
    <row r="94" spans="8:21" ht="12.75">
      <c r="H94" s="21"/>
      <c r="I94" s="21"/>
      <c r="J94" s="21"/>
      <c r="K94" s="21"/>
      <c r="L94" s="21"/>
      <c r="M94" s="25">
        <v>1</v>
      </c>
      <c r="N94" s="9" t="s">
        <v>141</v>
      </c>
      <c r="O94" s="29">
        <v>94</v>
      </c>
      <c r="P94" s="29">
        <v>94</v>
      </c>
      <c r="Q94" s="29">
        <v>94</v>
      </c>
      <c r="R94" s="29">
        <v>94</v>
      </c>
      <c r="S94" s="30">
        <v>0</v>
      </c>
      <c r="T94" s="30">
        <v>0</v>
      </c>
      <c r="U94" s="31">
        <f>SUM(O94:T94)</f>
        <v>376</v>
      </c>
    </row>
    <row r="95" spans="8:21" ht="12.75">
      <c r="H95" s="21"/>
      <c r="I95" s="21"/>
      <c r="J95" s="21"/>
      <c r="K95" s="21"/>
      <c r="L95" s="21"/>
      <c r="M95" s="25">
        <v>2</v>
      </c>
      <c r="N95" s="9" t="s">
        <v>139</v>
      </c>
      <c r="O95" s="29">
        <v>94</v>
      </c>
      <c r="P95" s="29">
        <v>99</v>
      </c>
      <c r="Q95" s="29">
        <v>96</v>
      </c>
      <c r="R95" s="29">
        <v>98</v>
      </c>
      <c r="S95" s="30">
        <v>0</v>
      </c>
      <c r="T95" s="30">
        <v>0</v>
      </c>
      <c r="U95" s="31">
        <f>SUM(O95:T95)</f>
        <v>387</v>
      </c>
    </row>
    <row r="96" spans="8:21" ht="13.5" thickBot="1">
      <c r="H96" s="21"/>
      <c r="I96" s="21"/>
      <c r="J96" s="21"/>
      <c r="K96" s="21"/>
      <c r="L96" s="21"/>
      <c r="M96" s="32">
        <v>3</v>
      </c>
      <c r="N96" s="17" t="s">
        <v>138</v>
      </c>
      <c r="O96" s="33">
        <v>95</v>
      </c>
      <c r="P96" s="33">
        <v>93</v>
      </c>
      <c r="Q96" s="33">
        <v>93</v>
      </c>
      <c r="R96" s="33">
        <v>89</v>
      </c>
      <c r="S96" s="34">
        <v>0</v>
      </c>
      <c r="T96" s="34">
        <v>0</v>
      </c>
      <c r="U96" s="31">
        <f>SUM(O96:T96)</f>
        <v>370</v>
      </c>
    </row>
    <row r="97" spans="8:21" ht="13.5" thickBot="1">
      <c r="H97" s="21"/>
      <c r="I97" s="21"/>
      <c r="J97" s="21"/>
      <c r="K97" s="21"/>
      <c r="L97" s="21"/>
      <c r="M97" s="22"/>
      <c r="S97" s="1"/>
      <c r="T97" s="35"/>
      <c r="U97" s="36">
        <f>SUM(U94:U96)</f>
        <v>1133</v>
      </c>
    </row>
    <row r="98" ht="13.5" thickTop="1"/>
  </sheetData>
  <sheetProtection/>
  <mergeCells count="2">
    <mergeCell ref="N1:T1"/>
    <mergeCell ref="C1:G1"/>
  </mergeCells>
  <printOptions/>
  <pageMargins left="0.37" right="0.57" top="0.95" bottom="0.78" header="0" footer="0"/>
  <pageSetup fitToHeight="2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70" zoomScaleNormal="70" zoomScalePageLayoutView="0" workbookViewId="0" topLeftCell="A1">
      <selection activeCell="W16" sqref="W16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7" width="8.00390625" style="0" customWidth="1"/>
    <col min="18" max="18" width="13.421875" style="0" customWidth="1"/>
    <col min="19" max="19" width="8.421875" style="0" customWidth="1"/>
  </cols>
  <sheetData>
    <row r="1" spans="1:19" ht="24.75">
      <c r="A1" s="324"/>
      <c r="B1" s="325"/>
      <c r="C1" s="322"/>
      <c r="D1" s="322"/>
      <c r="E1" s="323" t="s">
        <v>206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6"/>
    </row>
    <row r="2" spans="1:19" ht="12.75">
      <c r="A2" s="324"/>
      <c r="B2" s="325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6"/>
    </row>
    <row r="3" spans="1:19" ht="20.25" thickBot="1">
      <c r="A3" s="324"/>
      <c r="B3" s="325"/>
      <c r="C3" s="322"/>
      <c r="D3" s="322"/>
      <c r="E3" s="327" t="s">
        <v>192</v>
      </c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6"/>
    </row>
    <row r="4" spans="1:19" ht="20.25" thickBot="1">
      <c r="A4" s="328" t="s">
        <v>193</v>
      </c>
      <c r="B4" s="329" t="s">
        <v>194</v>
      </c>
      <c r="C4" s="330"/>
      <c r="D4" s="366"/>
      <c r="E4" s="331" t="s">
        <v>195</v>
      </c>
      <c r="F4" s="332">
        <v>1</v>
      </c>
      <c r="G4" s="332" t="s">
        <v>196</v>
      </c>
      <c r="H4" s="332">
        <v>2</v>
      </c>
      <c r="I4" s="332" t="s">
        <v>197</v>
      </c>
      <c r="J4" s="332">
        <v>3</v>
      </c>
      <c r="K4" s="332" t="s">
        <v>198</v>
      </c>
      <c r="L4" s="332">
        <v>4</v>
      </c>
      <c r="M4" s="332" t="s">
        <v>199</v>
      </c>
      <c r="N4" s="332">
        <v>5</v>
      </c>
      <c r="O4" s="332" t="s">
        <v>200</v>
      </c>
      <c r="P4" s="332">
        <v>6</v>
      </c>
      <c r="Q4" s="332" t="s">
        <v>201</v>
      </c>
      <c r="R4" s="333" t="s">
        <v>9</v>
      </c>
      <c r="S4" s="334" t="s">
        <v>202</v>
      </c>
    </row>
    <row r="5" spans="1:19" ht="69.75" customHeight="1">
      <c r="A5" s="335">
        <v>1</v>
      </c>
      <c r="B5" s="336">
        <v>1</v>
      </c>
      <c r="C5" s="337" t="s">
        <v>101</v>
      </c>
      <c r="D5" s="374" t="s">
        <v>102</v>
      </c>
      <c r="E5" s="338">
        <v>396</v>
      </c>
      <c r="F5" s="339">
        <v>9.4</v>
      </c>
      <c r="G5" s="367">
        <v>1</v>
      </c>
      <c r="H5" s="340">
        <v>10.3</v>
      </c>
      <c r="I5" s="367">
        <v>1</v>
      </c>
      <c r="J5" s="340">
        <v>10.1</v>
      </c>
      <c r="K5" s="367">
        <v>1</v>
      </c>
      <c r="L5" s="340">
        <v>10.4</v>
      </c>
      <c r="M5" s="367">
        <v>1</v>
      </c>
      <c r="N5" s="340">
        <v>9.3</v>
      </c>
      <c r="O5" s="367">
        <v>0</v>
      </c>
      <c r="P5" s="340">
        <v>9.3</v>
      </c>
      <c r="Q5" s="341">
        <v>0</v>
      </c>
      <c r="R5" s="342">
        <v>4</v>
      </c>
      <c r="S5" s="343">
        <v>454.8</v>
      </c>
    </row>
    <row r="6" spans="1:19" ht="69.75" customHeight="1">
      <c r="A6" s="335">
        <v>8</v>
      </c>
      <c r="B6" s="336">
        <v>2</v>
      </c>
      <c r="C6" s="344" t="s">
        <v>134</v>
      </c>
      <c r="D6" s="375" t="s">
        <v>121</v>
      </c>
      <c r="E6" s="345">
        <v>391</v>
      </c>
      <c r="F6" s="346">
        <v>9.1</v>
      </c>
      <c r="G6" s="368">
        <v>0</v>
      </c>
      <c r="H6" s="347">
        <v>10.3</v>
      </c>
      <c r="I6" s="368">
        <v>1</v>
      </c>
      <c r="J6" s="347">
        <v>10.1</v>
      </c>
      <c r="K6" s="368">
        <v>1</v>
      </c>
      <c r="L6" s="347">
        <v>10.4</v>
      </c>
      <c r="M6" s="368">
        <v>1</v>
      </c>
      <c r="N6" s="347">
        <v>9.9</v>
      </c>
      <c r="O6" s="368">
        <v>1</v>
      </c>
      <c r="P6" s="347">
        <v>10.9</v>
      </c>
      <c r="Q6" s="349">
        <v>1</v>
      </c>
      <c r="R6" s="350">
        <v>5</v>
      </c>
      <c r="S6" s="343">
        <v>451.7</v>
      </c>
    </row>
    <row r="7" spans="1:19" ht="69.75" customHeight="1">
      <c r="A7" s="335">
        <v>2</v>
      </c>
      <c r="B7" s="336">
        <v>3</v>
      </c>
      <c r="C7" s="351" t="s">
        <v>108</v>
      </c>
      <c r="D7" s="376" t="s">
        <v>109</v>
      </c>
      <c r="E7" s="352">
        <v>395</v>
      </c>
      <c r="F7" s="353">
        <v>10.8</v>
      </c>
      <c r="G7" s="369">
        <v>1</v>
      </c>
      <c r="H7" s="354">
        <v>10.2</v>
      </c>
      <c r="I7" s="369">
        <v>1</v>
      </c>
      <c r="J7" s="354">
        <v>10.3</v>
      </c>
      <c r="K7" s="369">
        <v>1</v>
      </c>
      <c r="L7" s="354">
        <v>9.2</v>
      </c>
      <c r="M7" s="369">
        <v>0</v>
      </c>
      <c r="N7" s="354">
        <v>10.3</v>
      </c>
      <c r="O7" s="369">
        <v>1</v>
      </c>
      <c r="P7" s="355"/>
      <c r="Q7" s="356">
        <v>0</v>
      </c>
      <c r="R7" s="357">
        <v>4</v>
      </c>
      <c r="S7" s="343">
        <v>445.8</v>
      </c>
    </row>
    <row r="8" spans="1:19" ht="69.75" customHeight="1">
      <c r="A8" s="335">
        <v>7</v>
      </c>
      <c r="B8" s="336">
        <v>4</v>
      </c>
      <c r="C8" s="351" t="s">
        <v>135</v>
      </c>
      <c r="D8" s="376" t="s">
        <v>121</v>
      </c>
      <c r="E8" s="352">
        <v>392</v>
      </c>
      <c r="F8" s="353">
        <v>8.8</v>
      </c>
      <c r="G8" s="369">
        <v>0</v>
      </c>
      <c r="H8" s="354">
        <v>10.1</v>
      </c>
      <c r="I8" s="369">
        <v>0</v>
      </c>
      <c r="J8" s="354">
        <v>9.5</v>
      </c>
      <c r="K8" s="369">
        <v>0</v>
      </c>
      <c r="L8" s="354">
        <v>10</v>
      </c>
      <c r="M8" s="369">
        <v>1</v>
      </c>
      <c r="N8" s="354">
        <v>9.4</v>
      </c>
      <c r="O8" s="369">
        <v>0</v>
      </c>
      <c r="P8" s="355"/>
      <c r="Q8" s="356">
        <v>0</v>
      </c>
      <c r="R8" s="357">
        <v>1</v>
      </c>
      <c r="S8" s="343">
        <v>439.8</v>
      </c>
    </row>
    <row r="9" spans="1:19" ht="69.75" customHeight="1">
      <c r="A9" s="335">
        <v>3</v>
      </c>
      <c r="B9" s="358">
        <v>5</v>
      </c>
      <c r="C9" s="344" t="s">
        <v>111</v>
      </c>
      <c r="D9" s="375" t="s">
        <v>112</v>
      </c>
      <c r="E9" s="345">
        <v>394</v>
      </c>
      <c r="F9" s="346">
        <v>9.1</v>
      </c>
      <c r="G9" s="370">
        <v>0</v>
      </c>
      <c r="H9" s="371">
        <v>10.4</v>
      </c>
      <c r="I9" s="370">
        <v>0</v>
      </c>
      <c r="J9" s="371">
        <v>10.1</v>
      </c>
      <c r="K9" s="370">
        <v>1</v>
      </c>
      <c r="L9" s="371">
        <v>10.4</v>
      </c>
      <c r="M9" s="370">
        <v>1</v>
      </c>
      <c r="N9" s="371">
        <v>9.1</v>
      </c>
      <c r="O9" s="370">
        <v>1</v>
      </c>
      <c r="P9" s="348"/>
      <c r="Q9" s="372">
        <v>0</v>
      </c>
      <c r="R9" s="350">
        <v>3</v>
      </c>
      <c r="S9" s="343">
        <v>443.1</v>
      </c>
    </row>
    <row r="10" spans="1:19" ht="69.75" customHeight="1">
      <c r="A10" s="335">
        <v>6</v>
      </c>
      <c r="B10" s="358">
        <v>6</v>
      </c>
      <c r="C10" s="344" t="s">
        <v>118</v>
      </c>
      <c r="D10" s="375" t="s">
        <v>119</v>
      </c>
      <c r="E10" s="345">
        <v>393</v>
      </c>
      <c r="F10" s="346">
        <v>9.2</v>
      </c>
      <c r="G10" s="368">
        <v>1</v>
      </c>
      <c r="H10" s="347">
        <v>10.7</v>
      </c>
      <c r="I10" s="368">
        <v>1</v>
      </c>
      <c r="J10" s="347">
        <v>9.2</v>
      </c>
      <c r="K10" s="368">
        <v>0</v>
      </c>
      <c r="L10" s="347">
        <v>10</v>
      </c>
      <c r="M10" s="368">
        <v>0</v>
      </c>
      <c r="N10" s="347">
        <v>8.9</v>
      </c>
      <c r="O10" s="368">
        <v>0</v>
      </c>
      <c r="P10" s="348"/>
      <c r="Q10" s="349">
        <v>0</v>
      </c>
      <c r="R10" s="350">
        <v>2</v>
      </c>
      <c r="S10" s="343">
        <v>440.99999999999994</v>
      </c>
    </row>
    <row r="11" spans="1:19" ht="69.75" customHeight="1">
      <c r="A11" s="335">
        <v>4</v>
      </c>
      <c r="B11" s="358">
        <v>7</v>
      </c>
      <c r="C11" s="351" t="s">
        <v>123</v>
      </c>
      <c r="D11" s="376" t="s">
        <v>119</v>
      </c>
      <c r="E11" s="352">
        <v>394</v>
      </c>
      <c r="F11" s="353">
        <v>9.4</v>
      </c>
      <c r="G11" s="369">
        <v>1</v>
      </c>
      <c r="H11" s="354">
        <v>10.1</v>
      </c>
      <c r="I11" s="369">
        <v>0</v>
      </c>
      <c r="J11" s="354">
        <v>9.8</v>
      </c>
      <c r="K11" s="369">
        <v>0</v>
      </c>
      <c r="L11" s="354">
        <v>9.9</v>
      </c>
      <c r="M11" s="369">
        <v>1</v>
      </c>
      <c r="N11" s="354">
        <v>10</v>
      </c>
      <c r="O11" s="369">
        <v>0</v>
      </c>
      <c r="P11" s="355"/>
      <c r="Q11" s="356">
        <v>0</v>
      </c>
      <c r="R11" s="357">
        <v>2</v>
      </c>
      <c r="S11" s="343">
        <v>443.2</v>
      </c>
    </row>
    <row r="12" spans="1:19" ht="69.75" customHeight="1" thickBot="1">
      <c r="A12" s="335">
        <v>5</v>
      </c>
      <c r="B12" s="358">
        <v>8</v>
      </c>
      <c r="C12" s="359" t="s">
        <v>105</v>
      </c>
      <c r="D12" s="377" t="s">
        <v>102</v>
      </c>
      <c r="E12" s="360">
        <v>393</v>
      </c>
      <c r="F12" s="361">
        <v>9.2</v>
      </c>
      <c r="G12" s="373">
        <v>0</v>
      </c>
      <c r="H12" s="362">
        <v>10.4</v>
      </c>
      <c r="I12" s="373">
        <v>1</v>
      </c>
      <c r="J12" s="362">
        <v>10.3</v>
      </c>
      <c r="K12" s="373">
        <v>1</v>
      </c>
      <c r="L12" s="362">
        <v>9.4</v>
      </c>
      <c r="M12" s="373">
        <v>0</v>
      </c>
      <c r="N12" s="362">
        <v>10.5</v>
      </c>
      <c r="O12" s="373">
        <v>1</v>
      </c>
      <c r="P12" s="363"/>
      <c r="Q12" s="364">
        <v>0</v>
      </c>
      <c r="R12" s="365">
        <v>3</v>
      </c>
      <c r="S12" s="343">
        <v>442.79999999999995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101"/>
      <c r="S20" s="48"/>
    </row>
    <row r="21" spans="3:19" ht="12.75">
      <c r="C21" s="102"/>
      <c r="S21" s="48"/>
    </row>
    <row r="22" ht="12.75">
      <c r="S22" s="48"/>
    </row>
    <row r="23" spans="1:19" ht="20.25" thickBot="1">
      <c r="A23" s="379"/>
      <c r="B23" s="380"/>
      <c r="C23" s="378"/>
      <c r="D23" s="378"/>
      <c r="E23" s="382" t="s">
        <v>203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81"/>
    </row>
    <row r="24" spans="1:19" ht="20.25" thickBot="1">
      <c r="A24" s="383" t="s">
        <v>193</v>
      </c>
      <c r="B24" s="413" t="s">
        <v>194</v>
      </c>
      <c r="C24" s="384"/>
      <c r="D24" s="422"/>
      <c r="E24" s="385" t="s">
        <v>195</v>
      </c>
      <c r="F24" s="386">
        <v>1</v>
      </c>
      <c r="G24" s="386" t="s">
        <v>196</v>
      </c>
      <c r="H24" s="386">
        <v>2</v>
      </c>
      <c r="I24" s="386" t="s">
        <v>197</v>
      </c>
      <c r="J24" s="386">
        <v>3</v>
      </c>
      <c r="K24" s="386" t="s">
        <v>198</v>
      </c>
      <c r="L24" s="386">
        <v>4</v>
      </c>
      <c r="M24" s="386" t="s">
        <v>199</v>
      </c>
      <c r="N24" s="386">
        <v>5</v>
      </c>
      <c r="O24" s="386" t="s">
        <v>200</v>
      </c>
      <c r="P24" s="386">
        <v>6</v>
      </c>
      <c r="Q24" s="386" t="s">
        <v>201</v>
      </c>
      <c r="R24" s="387" t="s">
        <v>9</v>
      </c>
      <c r="S24" s="381" t="s">
        <v>202</v>
      </c>
    </row>
    <row r="25" spans="1:19" ht="50.25" customHeight="1">
      <c r="A25" s="428">
        <v>8</v>
      </c>
      <c r="B25" s="423">
        <v>1</v>
      </c>
      <c r="C25" s="414" t="s">
        <v>105</v>
      </c>
      <c r="D25" s="424" t="s">
        <v>102</v>
      </c>
      <c r="E25" s="388">
        <v>393</v>
      </c>
      <c r="F25" s="389">
        <v>9.8</v>
      </c>
      <c r="G25" s="418">
        <v>0</v>
      </c>
      <c r="H25" s="390">
        <v>10.5</v>
      </c>
      <c r="I25" s="418">
        <v>1</v>
      </c>
      <c r="J25" s="390">
        <v>9.7</v>
      </c>
      <c r="K25" s="418">
        <v>0</v>
      </c>
      <c r="L25" s="390">
        <v>9.9</v>
      </c>
      <c r="M25" s="418">
        <v>1</v>
      </c>
      <c r="N25" s="390">
        <v>9.4</v>
      </c>
      <c r="O25" s="418">
        <v>0</v>
      </c>
      <c r="P25" s="391"/>
      <c r="Q25" s="392">
        <v>0</v>
      </c>
      <c r="R25" s="393">
        <v>2</v>
      </c>
      <c r="S25" s="394">
        <v>49.3</v>
      </c>
    </row>
    <row r="26" spans="1:19" ht="50.25" customHeight="1">
      <c r="A26" s="428">
        <v>2</v>
      </c>
      <c r="B26" s="423">
        <v>2</v>
      </c>
      <c r="C26" s="415" t="s">
        <v>134</v>
      </c>
      <c r="D26" s="425" t="s">
        <v>121</v>
      </c>
      <c r="E26" s="395">
        <v>391</v>
      </c>
      <c r="F26" s="396">
        <v>10.2</v>
      </c>
      <c r="G26" s="419">
        <v>1</v>
      </c>
      <c r="H26" s="397">
        <v>10</v>
      </c>
      <c r="I26" s="419">
        <v>0</v>
      </c>
      <c r="J26" s="397">
        <v>10.1</v>
      </c>
      <c r="K26" s="419">
        <v>1</v>
      </c>
      <c r="L26" s="397">
        <v>9.8</v>
      </c>
      <c r="M26" s="419">
        <v>0</v>
      </c>
      <c r="N26" s="397">
        <v>10.9</v>
      </c>
      <c r="O26" s="419">
        <v>1</v>
      </c>
      <c r="P26" s="398"/>
      <c r="Q26" s="399">
        <v>0</v>
      </c>
      <c r="R26" s="400">
        <v>3</v>
      </c>
      <c r="S26" s="394">
        <v>50.99999999999999</v>
      </c>
    </row>
    <row r="27" spans="1:19" ht="50.25" customHeight="1">
      <c r="A27" s="428">
        <v>3</v>
      </c>
      <c r="B27" s="423">
        <v>3</v>
      </c>
      <c r="C27" s="416" t="s">
        <v>108</v>
      </c>
      <c r="D27" s="426" t="s">
        <v>109</v>
      </c>
      <c r="E27" s="401">
        <v>395</v>
      </c>
      <c r="F27" s="402">
        <v>10.2</v>
      </c>
      <c r="G27" s="420">
        <v>1</v>
      </c>
      <c r="H27" s="403">
        <v>9.8</v>
      </c>
      <c r="I27" s="420">
        <v>0</v>
      </c>
      <c r="J27" s="403">
        <v>9.5</v>
      </c>
      <c r="K27" s="420">
        <v>0</v>
      </c>
      <c r="L27" s="403">
        <v>9.5</v>
      </c>
      <c r="M27" s="420">
        <v>0</v>
      </c>
      <c r="N27" s="403">
        <v>9.1</v>
      </c>
      <c r="O27" s="420">
        <v>0</v>
      </c>
      <c r="P27" s="404"/>
      <c r="Q27" s="405">
        <v>0</v>
      </c>
      <c r="R27" s="406">
        <v>1</v>
      </c>
      <c r="S27" s="394">
        <v>48.1</v>
      </c>
    </row>
    <row r="28" spans="1:19" ht="50.25" customHeight="1" thickBot="1">
      <c r="A28" s="428">
        <v>5</v>
      </c>
      <c r="B28" s="423">
        <v>4</v>
      </c>
      <c r="C28" s="417" t="s">
        <v>111</v>
      </c>
      <c r="D28" s="427" t="s">
        <v>112</v>
      </c>
      <c r="E28" s="407">
        <v>394</v>
      </c>
      <c r="F28" s="408">
        <v>8.9</v>
      </c>
      <c r="G28" s="421">
        <v>0</v>
      </c>
      <c r="H28" s="409">
        <v>9.9</v>
      </c>
      <c r="I28" s="421">
        <v>1</v>
      </c>
      <c r="J28" s="409">
        <v>10.8</v>
      </c>
      <c r="K28" s="421">
        <v>1</v>
      </c>
      <c r="L28" s="409">
        <v>10.7</v>
      </c>
      <c r="M28" s="421">
        <v>1</v>
      </c>
      <c r="N28" s="409">
        <v>10.6</v>
      </c>
      <c r="O28" s="421">
        <v>1</v>
      </c>
      <c r="P28" s="410"/>
      <c r="Q28" s="411">
        <v>0</v>
      </c>
      <c r="R28" s="412">
        <v>4</v>
      </c>
      <c r="S28" s="394">
        <v>50.9</v>
      </c>
    </row>
    <row r="29" ht="12.75">
      <c r="S29" s="48"/>
    </row>
    <row r="30" ht="12.75">
      <c r="S30" s="48"/>
    </row>
    <row r="31" ht="12.75">
      <c r="S31" s="48"/>
    </row>
    <row r="32" spans="1:19" ht="20.25" thickBot="1">
      <c r="A32" s="430"/>
      <c r="B32" s="431"/>
      <c r="C32" s="429"/>
      <c r="D32" s="474"/>
      <c r="E32" s="433" t="s">
        <v>204</v>
      </c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32"/>
    </row>
    <row r="33" spans="1:19" ht="20.25" thickBot="1">
      <c r="A33" s="434" t="s">
        <v>193</v>
      </c>
      <c r="B33" s="468" t="s">
        <v>194</v>
      </c>
      <c r="C33" s="435"/>
      <c r="D33" s="475"/>
      <c r="E33" s="436" t="s">
        <v>195</v>
      </c>
      <c r="F33" s="437">
        <v>1</v>
      </c>
      <c r="G33" s="437" t="s">
        <v>196</v>
      </c>
      <c r="H33" s="437">
        <v>2</v>
      </c>
      <c r="I33" s="437" t="s">
        <v>197</v>
      </c>
      <c r="J33" s="437">
        <v>3</v>
      </c>
      <c r="K33" s="437" t="s">
        <v>198</v>
      </c>
      <c r="L33" s="437">
        <v>4</v>
      </c>
      <c r="M33" s="437" t="s">
        <v>199</v>
      </c>
      <c r="N33" s="437">
        <v>5</v>
      </c>
      <c r="O33" s="437" t="s">
        <v>200</v>
      </c>
      <c r="P33" s="437">
        <v>6</v>
      </c>
      <c r="Q33" s="437" t="s">
        <v>201</v>
      </c>
      <c r="R33" s="438" t="s">
        <v>9</v>
      </c>
      <c r="S33" s="432" t="s">
        <v>202</v>
      </c>
    </row>
    <row r="34" spans="1:19" ht="54.75" customHeight="1">
      <c r="A34" s="480">
        <v>5</v>
      </c>
      <c r="B34" s="473">
        <v>1</v>
      </c>
      <c r="C34" s="464" t="s">
        <v>111</v>
      </c>
      <c r="D34" s="476" t="s">
        <v>112</v>
      </c>
      <c r="E34" s="439">
        <v>394</v>
      </c>
      <c r="F34" s="440">
        <v>8</v>
      </c>
      <c r="G34" s="469">
        <v>0</v>
      </c>
      <c r="H34" s="441">
        <v>10.3</v>
      </c>
      <c r="I34" s="469">
        <v>1</v>
      </c>
      <c r="J34" s="441">
        <v>9.5</v>
      </c>
      <c r="K34" s="469">
        <v>0</v>
      </c>
      <c r="L34" s="441">
        <v>10.4</v>
      </c>
      <c r="M34" s="469">
        <v>1</v>
      </c>
      <c r="N34" s="441">
        <v>9.3</v>
      </c>
      <c r="O34" s="469">
        <v>0</v>
      </c>
      <c r="P34" s="442"/>
      <c r="Q34" s="443">
        <v>0</v>
      </c>
      <c r="R34" s="444">
        <v>2</v>
      </c>
      <c r="S34" s="445">
        <v>47.5</v>
      </c>
    </row>
    <row r="35" spans="1:19" ht="54.75" customHeight="1">
      <c r="A35" s="480">
        <v>2</v>
      </c>
      <c r="B35" s="473">
        <v>2</v>
      </c>
      <c r="C35" s="465" t="s">
        <v>134</v>
      </c>
      <c r="D35" s="477" t="s">
        <v>121</v>
      </c>
      <c r="E35" s="446">
        <v>391</v>
      </c>
      <c r="F35" s="447">
        <v>10.6</v>
      </c>
      <c r="G35" s="470">
        <v>1</v>
      </c>
      <c r="H35" s="448">
        <v>10.3</v>
      </c>
      <c r="I35" s="470">
        <v>1</v>
      </c>
      <c r="J35" s="448">
        <v>10.3</v>
      </c>
      <c r="K35" s="470">
        <v>1</v>
      </c>
      <c r="L35" s="448">
        <v>8.8</v>
      </c>
      <c r="M35" s="470">
        <v>0</v>
      </c>
      <c r="N35" s="448">
        <v>10.1</v>
      </c>
      <c r="O35" s="470">
        <v>1</v>
      </c>
      <c r="P35" s="449"/>
      <c r="Q35" s="450">
        <v>0</v>
      </c>
      <c r="R35" s="451">
        <v>4</v>
      </c>
      <c r="S35" s="445">
        <v>50.1</v>
      </c>
    </row>
    <row r="36" spans="1:19" ht="54.75" customHeight="1">
      <c r="A36" s="480">
        <v>3</v>
      </c>
      <c r="B36" s="473">
        <v>3</v>
      </c>
      <c r="C36" s="466" t="s">
        <v>108</v>
      </c>
      <c r="D36" s="478" t="s">
        <v>109</v>
      </c>
      <c r="E36" s="452">
        <v>395</v>
      </c>
      <c r="F36" s="453">
        <v>10.1</v>
      </c>
      <c r="G36" s="471">
        <v>1</v>
      </c>
      <c r="H36" s="454">
        <v>10.5</v>
      </c>
      <c r="I36" s="471">
        <v>1</v>
      </c>
      <c r="J36" s="454">
        <v>10.2</v>
      </c>
      <c r="K36" s="471">
        <v>1</v>
      </c>
      <c r="L36" s="454">
        <v>10.3</v>
      </c>
      <c r="M36" s="471">
        <v>1</v>
      </c>
      <c r="N36" s="454">
        <v>10.2</v>
      </c>
      <c r="O36" s="471">
        <v>0</v>
      </c>
      <c r="P36" s="455"/>
      <c r="Q36" s="456">
        <v>0</v>
      </c>
      <c r="R36" s="457">
        <v>4</v>
      </c>
      <c r="S36" s="445">
        <v>51.3</v>
      </c>
    </row>
    <row r="37" spans="1:19" ht="54.75" customHeight="1" thickBot="1">
      <c r="A37" s="480">
        <v>8</v>
      </c>
      <c r="B37" s="473">
        <v>4</v>
      </c>
      <c r="C37" s="467" t="s">
        <v>105</v>
      </c>
      <c r="D37" s="479" t="s">
        <v>102</v>
      </c>
      <c r="E37" s="458">
        <v>393</v>
      </c>
      <c r="F37" s="459">
        <v>10</v>
      </c>
      <c r="G37" s="472">
        <v>0</v>
      </c>
      <c r="H37" s="460">
        <v>10.2</v>
      </c>
      <c r="I37" s="472">
        <v>0</v>
      </c>
      <c r="J37" s="460">
        <v>9.8</v>
      </c>
      <c r="K37" s="472">
        <v>0</v>
      </c>
      <c r="L37" s="460">
        <v>10.3</v>
      </c>
      <c r="M37" s="472">
        <v>1</v>
      </c>
      <c r="N37" s="460">
        <v>10.7</v>
      </c>
      <c r="O37" s="472">
        <v>1</v>
      </c>
      <c r="P37" s="461"/>
      <c r="Q37" s="462">
        <v>0</v>
      </c>
      <c r="R37" s="463">
        <v>2</v>
      </c>
      <c r="S37" s="445">
        <v>51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9">
      <selection activeCell="A1" sqref="A1"/>
    </sheetView>
  </sheetViews>
  <sheetFormatPr defaultColWidth="9.140625" defaultRowHeight="12.75"/>
  <cols>
    <col min="2" max="2" width="20.8515625" style="0" bestFit="1" customWidth="1"/>
    <col min="3" max="3" width="27.00390625" style="0" bestFit="1" customWidth="1"/>
  </cols>
  <sheetData>
    <row r="1" spans="2:16" ht="33" customHeight="1">
      <c r="B1" s="481"/>
      <c r="C1" s="569" t="s">
        <v>251</v>
      </c>
      <c r="D1" s="570"/>
      <c r="E1" s="570"/>
      <c r="F1" s="570"/>
      <c r="G1" s="570"/>
      <c r="H1" s="570"/>
      <c r="I1" s="571"/>
      <c r="J1" s="571"/>
      <c r="K1" s="571"/>
      <c r="L1" s="571"/>
      <c r="M1" s="571"/>
      <c r="N1" s="571"/>
      <c r="O1" s="571"/>
      <c r="P1" s="571"/>
    </row>
    <row r="2" spans="2:16" ht="24.75">
      <c r="B2" s="481"/>
      <c r="C2" s="487"/>
      <c r="D2" s="488"/>
      <c r="E2" s="488"/>
      <c r="F2" s="488"/>
      <c r="G2" s="488"/>
      <c r="H2" s="488"/>
      <c r="I2" s="481"/>
      <c r="J2" s="481"/>
      <c r="K2" s="481"/>
      <c r="L2" s="481"/>
      <c r="M2" s="481"/>
      <c r="N2" s="481"/>
      <c r="O2" s="481"/>
      <c r="P2" s="481"/>
    </row>
    <row r="3" spans="2:16" ht="13.5" thickBot="1"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2:16" ht="14.25">
      <c r="B4" s="481"/>
      <c r="C4" s="483" t="s">
        <v>219</v>
      </c>
      <c r="D4" s="486" t="s">
        <v>220</v>
      </c>
      <c r="E4" s="489" t="s">
        <v>221</v>
      </c>
      <c r="F4" s="485" t="s">
        <v>222</v>
      </c>
      <c r="G4" s="490" t="s">
        <v>223</v>
      </c>
      <c r="H4" s="491" t="s">
        <v>224</v>
      </c>
      <c r="I4" s="489" t="s">
        <v>225</v>
      </c>
      <c r="J4" s="485" t="s">
        <v>226</v>
      </c>
      <c r="K4" s="490" t="s">
        <v>227</v>
      </c>
      <c r="L4" s="491" t="s">
        <v>228</v>
      </c>
      <c r="M4" s="489" t="s">
        <v>229</v>
      </c>
      <c r="N4" s="485" t="s">
        <v>9</v>
      </c>
      <c r="O4" s="490" t="s">
        <v>230</v>
      </c>
      <c r="P4" s="492" t="s">
        <v>231</v>
      </c>
    </row>
    <row r="5" spans="2:16" ht="14.25">
      <c r="B5" s="481">
        <v>1</v>
      </c>
      <c r="C5" s="493" t="s">
        <v>102</v>
      </c>
      <c r="D5" s="494">
        <v>1169</v>
      </c>
      <c r="E5" s="495">
        <v>12</v>
      </c>
      <c r="F5" s="496">
        <v>1178</v>
      </c>
      <c r="G5" s="497">
        <v>15</v>
      </c>
      <c r="H5" s="498"/>
      <c r="I5" s="495"/>
      <c r="J5" s="496"/>
      <c r="K5" s="497"/>
      <c r="L5" s="498"/>
      <c r="M5" s="495"/>
      <c r="N5" s="496">
        <v>2347</v>
      </c>
      <c r="O5" s="497">
        <v>2347</v>
      </c>
      <c r="P5" s="499">
        <v>27</v>
      </c>
    </row>
    <row r="6" spans="2:16" ht="14.25">
      <c r="B6" s="481">
        <v>2</v>
      </c>
      <c r="C6" s="493" t="s">
        <v>119</v>
      </c>
      <c r="D6" s="494">
        <v>1166</v>
      </c>
      <c r="E6" s="495">
        <v>9</v>
      </c>
      <c r="F6" s="496">
        <v>1173</v>
      </c>
      <c r="G6" s="497">
        <v>12</v>
      </c>
      <c r="H6" s="498"/>
      <c r="I6" s="495"/>
      <c r="J6" s="496"/>
      <c r="K6" s="497"/>
      <c r="L6" s="498"/>
      <c r="M6" s="495"/>
      <c r="N6" s="496">
        <v>2339</v>
      </c>
      <c r="O6" s="497">
        <v>2339</v>
      </c>
      <c r="P6" s="499">
        <v>21</v>
      </c>
    </row>
    <row r="7" spans="2:16" ht="14.25">
      <c r="B7" s="481">
        <v>3</v>
      </c>
      <c r="C7" s="493" t="s">
        <v>114</v>
      </c>
      <c r="D7" s="494">
        <v>1171</v>
      </c>
      <c r="E7" s="495">
        <v>15</v>
      </c>
      <c r="F7" s="496">
        <v>1154</v>
      </c>
      <c r="G7" s="497">
        <v>4</v>
      </c>
      <c r="H7" s="498"/>
      <c r="I7" s="495"/>
      <c r="J7" s="496"/>
      <c r="K7" s="497"/>
      <c r="L7" s="498"/>
      <c r="M7" s="495"/>
      <c r="N7" s="496">
        <v>2325</v>
      </c>
      <c r="O7" s="497">
        <v>2325</v>
      </c>
      <c r="P7" s="499">
        <v>19</v>
      </c>
    </row>
    <row r="8" spans="2:16" ht="14.25">
      <c r="B8" s="481">
        <v>4</v>
      </c>
      <c r="C8" s="493" t="s">
        <v>117</v>
      </c>
      <c r="D8" s="494">
        <v>1160</v>
      </c>
      <c r="E8" s="495">
        <v>7</v>
      </c>
      <c r="F8" s="496">
        <v>1160</v>
      </c>
      <c r="G8" s="497">
        <v>8</v>
      </c>
      <c r="H8" s="498"/>
      <c r="I8" s="495"/>
      <c r="J8" s="496"/>
      <c r="K8" s="497"/>
      <c r="L8" s="498"/>
      <c r="M8" s="495"/>
      <c r="N8" s="496">
        <v>2320</v>
      </c>
      <c r="O8" s="497">
        <v>2320</v>
      </c>
      <c r="P8" s="499">
        <v>15</v>
      </c>
    </row>
    <row r="9" spans="2:16" ht="14.25">
      <c r="B9" s="481">
        <v>5</v>
      </c>
      <c r="C9" s="493" t="s">
        <v>121</v>
      </c>
      <c r="D9" s="494">
        <v>1155</v>
      </c>
      <c r="E9" s="495">
        <v>4</v>
      </c>
      <c r="F9" s="496">
        <v>1166</v>
      </c>
      <c r="G9" s="497">
        <v>10</v>
      </c>
      <c r="H9" s="498"/>
      <c r="I9" s="495"/>
      <c r="J9" s="496"/>
      <c r="K9" s="497"/>
      <c r="L9" s="498"/>
      <c r="M9" s="495"/>
      <c r="N9" s="496">
        <v>2321</v>
      </c>
      <c r="O9" s="497">
        <v>2321</v>
      </c>
      <c r="P9" s="499">
        <v>14</v>
      </c>
    </row>
    <row r="10" spans="2:16" ht="14.25">
      <c r="B10" s="481">
        <v>6</v>
      </c>
      <c r="C10" s="493" t="s">
        <v>109</v>
      </c>
      <c r="D10" s="494">
        <v>1161</v>
      </c>
      <c r="E10" s="495">
        <v>8</v>
      </c>
      <c r="F10" s="496">
        <v>1158</v>
      </c>
      <c r="G10" s="497">
        <v>6</v>
      </c>
      <c r="H10" s="498"/>
      <c r="I10" s="495"/>
      <c r="J10" s="496"/>
      <c r="K10" s="497"/>
      <c r="L10" s="498"/>
      <c r="M10" s="495"/>
      <c r="N10" s="496">
        <v>2319</v>
      </c>
      <c r="O10" s="497">
        <v>2319</v>
      </c>
      <c r="P10" s="499">
        <v>14</v>
      </c>
    </row>
    <row r="11" spans="2:16" ht="14.25">
      <c r="B11" s="481">
        <v>7</v>
      </c>
      <c r="C11" s="493" t="s">
        <v>77</v>
      </c>
      <c r="D11" s="494">
        <v>1167</v>
      </c>
      <c r="E11" s="495">
        <v>10</v>
      </c>
      <c r="F11" s="496">
        <v>1146</v>
      </c>
      <c r="G11" s="497">
        <v>3</v>
      </c>
      <c r="H11" s="498"/>
      <c r="I11" s="495"/>
      <c r="J11" s="496"/>
      <c r="K11" s="497"/>
      <c r="L11" s="498"/>
      <c r="M11" s="495"/>
      <c r="N11" s="496">
        <v>2313</v>
      </c>
      <c r="O11" s="497">
        <v>2313</v>
      </c>
      <c r="P11" s="499">
        <v>13</v>
      </c>
    </row>
    <row r="12" spans="2:16" ht="14.25">
      <c r="B12" s="481">
        <v>8</v>
      </c>
      <c r="C12" s="493" t="s">
        <v>125</v>
      </c>
      <c r="D12" s="494">
        <v>1158</v>
      </c>
      <c r="E12" s="495">
        <v>5</v>
      </c>
      <c r="F12" s="496">
        <v>1159</v>
      </c>
      <c r="G12" s="497">
        <v>7</v>
      </c>
      <c r="H12" s="498"/>
      <c r="I12" s="495"/>
      <c r="J12" s="496"/>
      <c r="K12" s="497"/>
      <c r="L12" s="498"/>
      <c r="M12" s="495"/>
      <c r="N12" s="496">
        <v>2317</v>
      </c>
      <c r="O12" s="497">
        <v>2317</v>
      </c>
      <c r="P12" s="499">
        <v>12</v>
      </c>
    </row>
    <row r="13" spans="2:16" ht="14.25">
      <c r="B13" s="481">
        <v>9</v>
      </c>
      <c r="C13" s="500" t="s">
        <v>112</v>
      </c>
      <c r="D13" s="494">
        <v>1159</v>
      </c>
      <c r="E13" s="495">
        <v>6</v>
      </c>
      <c r="F13" s="496">
        <v>1156</v>
      </c>
      <c r="G13" s="497">
        <v>5</v>
      </c>
      <c r="H13" s="498"/>
      <c r="I13" s="495"/>
      <c r="J13" s="496"/>
      <c r="K13" s="497"/>
      <c r="L13" s="498"/>
      <c r="M13" s="495"/>
      <c r="N13" s="496">
        <v>2315</v>
      </c>
      <c r="O13" s="497">
        <v>2315</v>
      </c>
      <c r="P13" s="499">
        <v>11</v>
      </c>
    </row>
    <row r="14" spans="2:16" ht="14.25">
      <c r="B14" s="481">
        <v>10</v>
      </c>
      <c r="C14" s="493" t="s">
        <v>104</v>
      </c>
      <c r="D14" s="494">
        <v>778</v>
      </c>
      <c r="E14" s="495">
        <v>1</v>
      </c>
      <c r="F14" s="496">
        <v>1164</v>
      </c>
      <c r="G14" s="497">
        <v>9</v>
      </c>
      <c r="H14" s="498"/>
      <c r="I14" s="495"/>
      <c r="J14" s="496"/>
      <c r="K14" s="497"/>
      <c r="L14" s="498"/>
      <c r="M14" s="495"/>
      <c r="N14" s="496">
        <v>1942</v>
      </c>
      <c r="O14" s="497">
        <v>1942</v>
      </c>
      <c r="P14" s="499">
        <v>10</v>
      </c>
    </row>
    <row r="15" spans="2:16" ht="14.25">
      <c r="B15" s="481">
        <v>11</v>
      </c>
      <c r="C15" s="493" t="s">
        <v>107</v>
      </c>
      <c r="D15" s="494">
        <v>1144</v>
      </c>
      <c r="E15" s="495">
        <v>3</v>
      </c>
      <c r="F15" s="496">
        <v>1141</v>
      </c>
      <c r="G15" s="497">
        <v>2</v>
      </c>
      <c r="H15" s="498"/>
      <c r="I15" s="495"/>
      <c r="J15" s="496"/>
      <c r="K15" s="497"/>
      <c r="L15" s="498"/>
      <c r="M15" s="495"/>
      <c r="N15" s="496">
        <v>2285</v>
      </c>
      <c r="O15" s="497">
        <v>2285</v>
      </c>
      <c r="P15" s="499">
        <v>5</v>
      </c>
    </row>
    <row r="16" spans="2:16" ht="15" thickBot="1">
      <c r="B16" s="481">
        <v>12</v>
      </c>
      <c r="C16" s="517" t="s">
        <v>57</v>
      </c>
      <c r="D16" s="518">
        <v>1141</v>
      </c>
      <c r="E16" s="519">
        <v>2</v>
      </c>
      <c r="F16" s="520">
        <v>1133</v>
      </c>
      <c r="G16" s="521">
        <v>1</v>
      </c>
      <c r="H16" s="522"/>
      <c r="I16" s="519"/>
      <c r="J16" s="520"/>
      <c r="K16" s="521"/>
      <c r="L16" s="522"/>
      <c r="M16" s="519"/>
      <c r="N16" s="520">
        <v>2274</v>
      </c>
      <c r="O16" s="521">
        <v>2274</v>
      </c>
      <c r="P16" s="523">
        <v>3</v>
      </c>
    </row>
    <row r="23" spans="1:16" ht="24.75">
      <c r="A23" s="481"/>
      <c r="B23" s="569" t="s">
        <v>252</v>
      </c>
      <c r="C23" s="569"/>
      <c r="D23" s="570"/>
      <c r="E23" s="570"/>
      <c r="F23" s="570"/>
      <c r="G23" s="570"/>
      <c r="H23" s="570"/>
      <c r="I23" s="571"/>
      <c r="J23" s="571"/>
      <c r="K23" s="571"/>
      <c r="L23" s="571"/>
      <c r="M23" s="571"/>
      <c r="N23" s="571"/>
      <c r="O23" s="571"/>
      <c r="P23" s="571"/>
    </row>
    <row r="24" spans="1:16" ht="24.75">
      <c r="A24" s="481"/>
      <c r="B24" s="487"/>
      <c r="C24" s="487"/>
      <c r="D24" s="488"/>
      <c r="E24" s="488"/>
      <c r="F24" s="488"/>
      <c r="G24" s="488"/>
      <c r="H24" s="488"/>
      <c r="I24" s="481"/>
      <c r="J24" s="481"/>
      <c r="K24" s="481"/>
      <c r="L24" s="481"/>
      <c r="M24" s="481"/>
      <c r="N24" s="481"/>
      <c r="O24" s="481"/>
      <c r="P24" s="481"/>
    </row>
    <row r="25" spans="1:16" ht="13.5" thickBot="1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</row>
    <row r="26" spans="1:16" ht="14.25">
      <c r="A26" s="481"/>
      <c r="B26" s="483" t="s">
        <v>233</v>
      </c>
      <c r="C26" s="484" t="s">
        <v>219</v>
      </c>
      <c r="D26" s="485" t="s">
        <v>220</v>
      </c>
      <c r="E26" s="503" t="s">
        <v>221</v>
      </c>
      <c r="F26" s="491" t="s">
        <v>222</v>
      </c>
      <c r="G26" s="504" t="s">
        <v>223</v>
      </c>
      <c r="H26" s="485" t="s">
        <v>224</v>
      </c>
      <c r="I26" s="503" t="s">
        <v>225</v>
      </c>
      <c r="J26" s="491" t="s">
        <v>226</v>
      </c>
      <c r="K26" s="504" t="s">
        <v>227</v>
      </c>
      <c r="L26" s="485" t="s">
        <v>228</v>
      </c>
      <c r="M26" s="503" t="s">
        <v>229</v>
      </c>
      <c r="N26" s="491" t="s">
        <v>9</v>
      </c>
      <c r="O26" s="504" t="s">
        <v>230</v>
      </c>
      <c r="P26" s="505" t="s">
        <v>231</v>
      </c>
    </row>
    <row r="27" spans="1:16" ht="14.25">
      <c r="A27" s="481">
        <v>1</v>
      </c>
      <c r="B27" s="493" t="s">
        <v>101</v>
      </c>
      <c r="C27" s="506" t="s">
        <v>102</v>
      </c>
      <c r="D27" s="496">
        <v>395</v>
      </c>
      <c r="E27" s="507">
        <v>30</v>
      </c>
      <c r="F27" s="498">
        <v>396</v>
      </c>
      <c r="G27" s="508">
        <v>21</v>
      </c>
      <c r="H27" s="496"/>
      <c r="I27" s="507"/>
      <c r="J27" s="498"/>
      <c r="K27" s="508"/>
      <c r="L27" s="496"/>
      <c r="M27" s="507"/>
      <c r="N27" s="498">
        <v>791</v>
      </c>
      <c r="O27" s="508">
        <v>791</v>
      </c>
      <c r="P27" s="509">
        <v>51</v>
      </c>
    </row>
    <row r="28" spans="1:16" ht="14.25">
      <c r="A28" s="481">
        <v>2</v>
      </c>
      <c r="B28" s="493" t="s">
        <v>105</v>
      </c>
      <c r="C28" s="506" t="s">
        <v>102</v>
      </c>
      <c r="D28" s="496">
        <v>393</v>
      </c>
      <c r="E28" s="507">
        <v>24</v>
      </c>
      <c r="F28" s="498">
        <v>393</v>
      </c>
      <c r="G28" s="508">
        <v>22</v>
      </c>
      <c r="H28" s="496"/>
      <c r="I28" s="507"/>
      <c r="J28" s="498"/>
      <c r="K28" s="508"/>
      <c r="L28" s="496"/>
      <c r="M28" s="507"/>
      <c r="N28" s="498">
        <v>786</v>
      </c>
      <c r="O28" s="508">
        <v>786</v>
      </c>
      <c r="P28" s="509">
        <v>46</v>
      </c>
    </row>
    <row r="29" spans="1:16" ht="14.25">
      <c r="A29" s="481">
        <v>3</v>
      </c>
      <c r="B29" s="493" t="s">
        <v>108</v>
      </c>
      <c r="C29" s="506" t="s">
        <v>109</v>
      </c>
      <c r="D29" s="496">
        <v>397</v>
      </c>
      <c r="E29" s="507">
        <v>21</v>
      </c>
      <c r="F29" s="498">
        <v>395</v>
      </c>
      <c r="G29" s="508">
        <v>24</v>
      </c>
      <c r="H29" s="496"/>
      <c r="I29" s="507"/>
      <c r="J29" s="498"/>
      <c r="K29" s="508"/>
      <c r="L29" s="496"/>
      <c r="M29" s="507"/>
      <c r="N29" s="498">
        <v>792</v>
      </c>
      <c r="O29" s="508">
        <v>792</v>
      </c>
      <c r="P29" s="509">
        <v>45</v>
      </c>
    </row>
    <row r="30" spans="1:16" ht="14.25">
      <c r="A30" s="481">
        <v>4</v>
      </c>
      <c r="B30" s="493" t="s">
        <v>111</v>
      </c>
      <c r="C30" s="506" t="s">
        <v>112</v>
      </c>
      <c r="D30" s="496">
        <v>392</v>
      </c>
      <c r="E30" s="507">
        <v>19</v>
      </c>
      <c r="F30" s="498">
        <v>394</v>
      </c>
      <c r="G30" s="508">
        <v>26</v>
      </c>
      <c r="H30" s="496"/>
      <c r="I30" s="507"/>
      <c r="J30" s="498"/>
      <c r="K30" s="508"/>
      <c r="L30" s="496"/>
      <c r="M30" s="507"/>
      <c r="N30" s="498">
        <v>786</v>
      </c>
      <c r="O30" s="508">
        <v>786</v>
      </c>
      <c r="P30" s="509">
        <v>45</v>
      </c>
    </row>
    <row r="31" spans="1:16" ht="14.25">
      <c r="A31" s="481">
        <v>5</v>
      </c>
      <c r="B31" s="493" t="s">
        <v>103</v>
      </c>
      <c r="C31" s="506" t="s">
        <v>104</v>
      </c>
      <c r="D31" s="496">
        <v>391</v>
      </c>
      <c r="E31" s="507">
        <v>26</v>
      </c>
      <c r="F31" s="498">
        <v>387</v>
      </c>
      <c r="G31" s="508">
        <v>10</v>
      </c>
      <c r="H31" s="496"/>
      <c r="I31" s="507"/>
      <c r="J31" s="498"/>
      <c r="K31" s="508"/>
      <c r="L31" s="496"/>
      <c r="M31" s="507"/>
      <c r="N31" s="498">
        <v>778</v>
      </c>
      <c r="O31" s="508">
        <v>778</v>
      </c>
      <c r="P31" s="509">
        <v>36</v>
      </c>
    </row>
    <row r="32" spans="1:16" ht="14.25">
      <c r="A32" s="481">
        <v>6</v>
      </c>
      <c r="B32" s="493" t="s">
        <v>110</v>
      </c>
      <c r="C32" s="506" t="s">
        <v>77</v>
      </c>
      <c r="D32" s="496">
        <v>396</v>
      </c>
      <c r="E32" s="507">
        <v>20</v>
      </c>
      <c r="F32" s="498">
        <v>389</v>
      </c>
      <c r="G32" s="508">
        <v>14</v>
      </c>
      <c r="H32" s="496"/>
      <c r="I32" s="507"/>
      <c r="J32" s="498"/>
      <c r="K32" s="508"/>
      <c r="L32" s="496"/>
      <c r="M32" s="507"/>
      <c r="N32" s="498">
        <v>785</v>
      </c>
      <c r="O32" s="508">
        <v>785</v>
      </c>
      <c r="P32" s="509">
        <v>34</v>
      </c>
    </row>
    <row r="33" spans="1:16" ht="14.25">
      <c r="A33" s="481">
        <v>7</v>
      </c>
      <c r="B33" s="493" t="s">
        <v>118</v>
      </c>
      <c r="C33" s="506" t="s">
        <v>119</v>
      </c>
      <c r="D33" s="496">
        <v>390</v>
      </c>
      <c r="E33" s="507">
        <v>15</v>
      </c>
      <c r="F33" s="498">
        <v>393</v>
      </c>
      <c r="G33" s="508">
        <v>19</v>
      </c>
      <c r="H33" s="496"/>
      <c r="I33" s="507"/>
      <c r="J33" s="498"/>
      <c r="K33" s="508"/>
      <c r="L33" s="496"/>
      <c r="M33" s="507"/>
      <c r="N33" s="498">
        <v>783</v>
      </c>
      <c r="O33" s="508">
        <v>783</v>
      </c>
      <c r="P33" s="509">
        <v>34</v>
      </c>
    </row>
    <row r="34" spans="1:16" ht="14.25">
      <c r="A34" s="481">
        <v>8</v>
      </c>
      <c r="B34" s="493" t="s">
        <v>123</v>
      </c>
      <c r="C34" s="506" t="s">
        <v>119</v>
      </c>
      <c r="D34" s="496">
        <v>388</v>
      </c>
      <c r="E34" s="507">
        <v>12</v>
      </c>
      <c r="F34" s="498">
        <v>394</v>
      </c>
      <c r="G34" s="508">
        <v>20</v>
      </c>
      <c r="H34" s="496"/>
      <c r="I34" s="507"/>
      <c r="J34" s="498"/>
      <c r="K34" s="508"/>
      <c r="L34" s="496"/>
      <c r="M34" s="507"/>
      <c r="N34" s="498">
        <v>782</v>
      </c>
      <c r="O34" s="508">
        <v>782</v>
      </c>
      <c r="P34" s="509">
        <v>32</v>
      </c>
    </row>
    <row r="35" spans="1:16" ht="14.25">
      <c r="A35" s="481">
        <v>9</v>
      </c>
      <c r="B35" s="493" t="s">
        <v>134</v>
      </c>
      <c r="C35" s="506" t="s">
        <v>121</v>
      </c>
      <c r="D35" s="496">
        <v>383</v>
      </c>
      <c r="E35" s="507">
        <v>2</v>
      </c>
      <c r="F35" s="498">
        <v>391</v>
      </c>
      <c r="G35" s="508">
        <v>30</v>
      </c>
      <c r="H35" s="496"/>
      <c r="I35" s="507"/>
      <c r="J35" s="498"/>
      <c r="K35" s="508"/>
      <c r="L35" s="496"/>
      <c r="M35" s="507"/>
      <c r="N35" s="498">
        <v>774</v>
      </c>
      <c r="O35" s="508">
        <v>774</v>
      </c>
      <c r="P35" s="509">
        <v>32</v>
      </c>
    </row>
    <row r="36" spans="1:16" ht="14.25">
      <c r="A36" s="481">
        <v>10</v>
      </c>
      <c r="B36" s="500" t="s">
        <v>113</v>
      </c>
      <c r="C36" s="510" t="s">
        <v>114</v>
      </c>
      <c r="D36" s="496">
        <v>394</v>
      </c>
      <c r="E36" s="507">
        <v>18</v>
      </c>
      <c r="F36" s="498">
        <v>389</v>
      </c>
      <c r="G36" s="508">
        <v>13</v>
      </c>
      <c r="H36" s="496"/>
      <c r="I36" s="507"/>
      <c r="J36" s="498"/>
      <c r="K36" s="508"/>
      <c r="L36" s="496"/>
      <c r="M36" s="507"/>
      <c r="N36" s="498">
        <v>783</v>
      </c>
      <c r="O36" s="508">
        <v>783</v>
      </c>
      <c r="P36" s="509">
        <v>31</v>
      </c>
    </row>
    <row r="37" spans="1:16" ht="14.25">
      <c r="A37" s="481">
        <v>11</v>
      </c>
      <c r="B37" s="493" t="s">
        <v>106</v>
      </c>
      <c r="C37" s="506" t="s">
        <v>107</v>
      </c>
      <c r="D37" s="496">
        <v>392</v>
      </c>
      <c r="E37" s="507">
        <v>22</v>
      </c>
      <c r="F37" s="498">
        <v>385</v>
      </c>
      <c r="G37" s="508">
        <v>2</v>
      </c>
      <c r="H37" s="496"/>
      <c r="I37" s="507"/>
      <c r="J37" s="498"/>
      <c r="K37" s="508"/>
      <c r="L37" s="496"/>
      <c r="M37" s="507"/>
      <c r="N37" s="498">
        <v>777</v>
      </c>
      <c r="O37" s="508">
        <v>777</v>
      </c>
      <c r="P37" s="509">
        <v>24</v>
      </c>
    </row>
    <row r="38" spans="1:16" ht="14.25">
      <c r="A38" s="481">
        <v>12</v>
      </c>
      <c r="B38" s="515" t="s">
        <v>130</v>
      </c>
      <c r="C38" s="516" t="s">
        <v>104</v>
      </c>
      <c r="D38" s="482">
        <v>387</v>
      </c>
      <c r="E38" s="512">
        <v>6</v>
      </c>
      <c r="F38" s="502">
        <v>390</v>
      </c>
      <c r="G38" s="513">
        <v>17</v>
      </c>
      <c r="H38" s="482"/>
      <c r="I38" s="512"/>
      <c r="J38" s="502"/>
      <c r="K38" s="513"/>
      <c r="L38" s="482"/>
      <c r="M38" s="512"/>
      <c r="N38" s="502">
        <v>777</v>
      </c>
      <c r="O38" s="513">
        <v>777</v>
      </c>
      <c r="P38" s="514">
        <v>23</v>
      </c>
    </row>
    <row r="39" spans="1:16" ht="14.25">
      <c r="A39" s="481">
        <v>13</v>
      </c>
      <c r="B39" s="493" t="s">
        <v>115</v>
      </c>
      <c r="C39" s="506" t="s">
        <v>114</v>
      </c>
      <c r="D39" s="496">
        <v>390</v>
      </c>
      <c r="E39" s="507">
        <v>17</v>
      </c>
      <c r="F39" s="498">
        <v>386</v>
      </c>
      <c r="G39" s="508">
        <v>6</v>
      </c>
      <c r="H39" s="496"/>
      <c r="I39" s="507"/>
      <c r="J39" s="498"/>
      <c r="K39" s="508"/>
      <c r="L39" s="496"/>
      <c r="M39" s="507"/>
      <c r="N39" s="498">
        <v>776</v>
      </c>
      <c r="O39" s="508">
        <v>776</v>
      </c>
      <c r="P39" s="509">
        <v>23</v>
      </c>
    </row>
    <row r="40" spans="1:16" ht="14.25">
      <c r="A40" s="481">
        <v>14</v>
      </c>
      <c r="B40" s="493" t="s">
        <v>124</v>
      </c>
      <c r="C40" s="506" t="s">
        <v>125</v>
      </c>
      <c r="D40" s="496">
        <v>388</v>
      </c>
      <c r="E40" s="507">
        <v>11</v>
      </c>
      <c r="F40" s="498">
        <v>387</v>
      </c>
      <c r="G40" s="508">
        <v>12</v>
      </c>
      <c r="H40" s="496"/>
      <c r="I40" s="507"/>
      <c r="J40" s="498"/>
      <c r="K40" s="508"/>
      <c r="L40" s="496"/>
      <c r="M40" s="507"/>
      <c r="N40" s="498">
        <v>775</v>
      </c>
      <c r="O40" s="508">
        <v>775</v>
      </c>
      <c r="P40" s="509">
        <v>23</v>
      </c>
    </row>
    <row r="41" spans="1:16" ht="14.25">
      <c r="A41" s="481">
        <v>15</v>
      </c>
      <c r="B41" s="493" t="s">
        <v>116</v>
      </c>
      <c r="C41" s="506" t="s">
        <v>117</v>
      </c>
      <c r="D41" s="496">
        <v>390</v>
      </c>
      <c r="E41" s="507">
        <v>16</v>
      </c>
      <c r="F41" s="498">
        <v>385</v>
      </c>
      <c r="G41" s="508">
        <v>5</v>
      </c>
      <c r="H41" s="496"/>
      <c r="I41" s="507"/>
      <c r="J41" s="498"/>
      <c r="K41" s="508"/>
      <c r="L41" s="496"/>
      <c r="M41" s="507"/>
      <c r="N41" s="498">
        <v>775</v>
      </c>
      <c r="O41" s="508">
        <v>775</v>
      </c>
      <c r="P41" s="509">
        <v>21</v>
      </c>
    </row>
    <row r="42" spans="1:16" ht="14.25">
      <c r="A42" s="481">
        <v>16</v>
      </c>
      <c r="B42" s="493" t="s">
        <v>135</v>
      </c>
      <c r="C42" s="506" t="s">
        <v>121</v>
      </c>
      <c r="D42" s="496">
        <v>383</v>
      </c>
      <c r="E42" s="507">
        <v>1</v>
      </c>
      <c r="F42" s="498">
        <v>392</v>
      </c>
      <c r="G42" s="508">
        <v>18</v>
      </c>
      <c r="H42" s="496"/>
      <c r="I42" s="507"/>
      <c r="J42" s="498"/>
      <c r="K42" s="508"/>
      <c r="L42" s="496"/>
      <c r="M42" s="507"/>
      <c r="N42" s="498">
        <v>775</v>
      </c>
      <c r="O42" s="508">
        <v>775</v>
      </c>
      <c r="P42" s="509">
        <v>19</v>
      </c>
    </row>
    <row r="43" spans="1:16" ht="14.25">
      <c r="A43" s="481">
        <v>17</v>
      </c>
      <c r="B43" s="493" t="s">
        <v>126</v>
      </c>
      <c r="C43" s="506" t="s">
        <v>119</v>
      </c>
      <c r="D43" s="496">
        <v>388</v>
      </c>
      <c r="E43" s="507">
        <v>10</v>
      </c>
      <c r="F43" s="498">
        <v>386</v>
      </c>
      <c r="G43" s="508">
        <v>7</v>
      </c>
      <c r="H43" s="496"/>
      <c r="I43" s="507"/>
      <c r="J43" s="498"/>
      <c r="K43" s="508"/>
      <c r="L43" s="496"/>
      <c r="M43" s="507"/>
      <c r="N43" s="498">
        <v>774</v>
      </c>
      <c r="O43" s="508">
        <v>774</v>
      </c>
      <c r="P43" s="509">
        <v>17</v>
      </c>
    </row>
    <row r="44" spans="1:16" ht="14.25">
      <c r="A44" s="481">
        <v>18</v>
      </c>
      <c r="B44" s="493" t="s">
        <v>137</v>
      </c>
      <c r="C44" s="506" t="s">
        <v>117</v>
      </c>
      <c r="D44" s="496"/>
      <c r="E44" s="507"/>
      <c r="F44" s="498">
        <v>390</v>
      </c>
      <c r="G44" s="508">
        <v>16</v>
      </c>
      <c r="H44" s="496"/>
      <c r="I44" s="507"/>
      <c r="J44" s="498"/>
      <c r="K44" s="508"/>
      <c r="L44" s="496"/>
      <c r="M44" s="507"/>
      <c r="N44" s="498">
        <v>390</v>
      </c>
      <c r="O44" s="508">
        <v>390</v>
      </c>
      <c r="P44" s="509">
        <v>16</v>
      </c>
    </row>
    <row r="45" spans="1:16" ht="14.25">
      <c r="A45" s="481">
        <v>19</v>
      </c>
      <c r="B45" s="493" t="s">
        <v>120</v>
      </c>
      <c r="C45" s="506" t="s">
        <v>121</v>
      </c>
      <c r="D45" s="496">
        <v>389</v>
      </c>
      <c r="E45" s="507">
        <v>14</v>
      </c>
      <c r="F45" s="498">
        <v>383</v>
      </c>
      <c r="G45" s="508">
        <v>1</v>
      </c>
      <c r="H45" s="496"/>
      <c r="I45" s="507"/>
      <c r="J45" s="498"/>
      <c r="K45" s="508"/>
      <c r="L45" s="496"/>
      <c r="M45" s="507"/>
      <c r="N45" s="498">
        <v>772</v>
      </c>
      <c r="O45" s="508">
        <v>772</v>
      </c>
      <c r="P45" s="509">
        <v>15</v>
      </c>
    </row>
    <row r="46" spans="1:16" ht="14.25">
      <c r="A46" s="481">
        <v>20</v>
      </c>
      <c r="B46" s="493" t="s">
        <v>250</v>
      </c>
      <c r="C46" s="506" t="s">
        <v>102</v>
      </c>
      <c r="D46" s="496"/>
      <c r="E46" s="507"/>
      <c r="F46" s="498">
        <v>389</v>
      </c>
      <c r="G46" s="508">
        <v>15</v>
      </c>
      <c r="H46" s="496"/>
      <c r="I46" s="507"/>
      <c r="J46" s="498"/>
      <c r="K46" s="508"/>
      <c r="L46" s="496"/>
      <c r="M46" s="507"/>
      <c r="N46" s="498">
        <v>389</v>
      </c>
      <c r="O46" s="508">
        <v>389</v>
      </c>
      <c r="P46" s="509">
        <v>15</v>
      </c>
    </row>
    <row r="47" spans="1:16" ht="14.25">
      <c r="A47" s="481">
        <v>21</v>
      </c>
      <c r="B47" s="493" t="s">
        <v>131</v>
      </c>
      <c r="C47" s="506" t="s">
        <v>125</v>
      </c>
      <c r="D47" s="496">
        <v>387</v>
      </c>
      <c r="E47" s="507">
        <v>5</v>
      </c>
      <c r="F47" s="498">
        <v>387</v>
      </c>
      <c r="G47" s="508">
        <v>9</v>
      </c>
      <c r="H47" s="496"/>
      <c r="I47" s="507"/>
      <c r="J47" s="498"/>
      <c r="K47" s="508"/>
      <c r="L47" s="496"/>
      <c r="M47" s="507"/>
      <c r="N47" s="498">
        <v>774</v>
      </c>
      <c r="O47" s="508">
        <v>774</v>
      </c>
      <c r="P47" s="509">
        <v>14</v>
      </c>
    </row>
    <row r="48" spans="1:16" ht="14.25">
      <c r="A48" s="481">
        <v>22</v>
      </c>
      <c r="B48" s="493" t="s">
        <v>122</v>
      </c>
      <c r="C48" s="506" t="s">
        <v>112</v>
      </c>
      <c r="D48" s="496">
        <v>388</v>
      </c>
      <c r="E48" s="507">
        <v>13</v>
      </c>
      <c r="F48" s="498"/>
      <c r="G48" s="508"/>
      <c r="H48" s="496"/>
      <c r="I48" s="507"/>
      <c r="J48" s="498"/>
      <c r="K48" s="508"/>
      <c r="L48" s="496"/>
      <c r="M48" s="507"/>
      <c r="N48" s="498">
        <v>388</v>
      </c>
      <c r="O48" s="508">
        <v>388</v>
      </c>
      <c r="P48" s="509">
        <v>13</v>
      </c>
    </row>
    <row r="49" spans="1:16" ht="14.25">
      <c r="A49" s="481">
        <v>23</v>
      </c>
      <c r="B49" s="493" t="s">
        <v>128</v>
      </c>
      <c r="C49" s="506" t="s">
        <v>117</v>
      </c>
      <c r="D49" s="496">
        <v>388</v>
      </c>
      <c r="E49" s="507">
        <v>8</v>
      </c>
      <c r="F49" s="498">
        <v>385</v>
      </c>
      <c r="G49" s="508">
        <v>4</v>
      </c>
      <c r="H49" s="496"/>
      <c r="I49" s="507"/>
      <c r="J49" s="498"/>
      <c r="K49" s="508"/>
      <c r="L49" s="496"/>
      <c r="M49" s="507"/>
      <c r="N49" s="498">
        <v>773</v>
      </c>
      <c r="O49" s="508">
        <v>773</v>
      </c>
      <c r="P49" s="509">
        <v>12</v>
      </c>
    </row>
    <row r="50" spans="1:16" ht="14.25">
      <c r="A50" s="481">
        <v>24</v>
      </c>
      <c r="B50" s="501" t="s">
        <v>139</v>
      </c>
      <c r="C50" s="511" t="s">
        <v>57</v>
      </c>
      <c r="D50" s="482"/>
      <c r="E50" s="512"/>
      <c r="F50" s="502">
        <v>387</v>
      </c>
      <c r="G50" s="513">
        <v>11</v>
      </c>
      <c r="H50" s="482"/>
      <c r="I50" s="512"/>
      <c r="J50" s="502"/>
      <c r="K50" s="513"/>
      <c r="L50" s="482"/>
      <c r="M50" s="512"/>
      <c r="N50" s="502">
        <v>387</v>
      </c>
      <c r="O50" s="513">
        <v>387</v>
      </c>
      <c r="P50" s="514">
        <v>11</v>
      </c>
    </row>
    <row r="51" spans="1:16" ht="14.25">
      <c r="A51" s="481">
        <v>25</v>
      </c>
      <c r="B51" s="493" t="s">
        <v>127</v>
      </c>
      <c r="C51" s="506" t="s">
        <v>77</v>
      </c>
      <c r="D51" s="496">
        <v>388</v>
      </c>
      <c r="E51" s="507">
        <v>9</v>
      </c>
      <c r="F51" s="498"/>
      <c r="G51" s="508"/>
      <c r="H51" s="496"/>
      <c r="I51" s="507"/>
      <c r="J51" s="498"/>
      <c r="K51" s="508"/>
      <c r="L51" s="496"/>
      <c r="M51" s="507"/>
      <c r="N51" s="498">
        <v>388</v>
      </c>
      <c r="O51" s="508">
        <v>388</v>
      </c>
      <c r="P51" s="509">
        <v>9</v>
      </c>
    </row>
    <row r="52" spans="1:16" ht="14.25">
      <c r="A52" s="481">
        <v>26</v>
      </c>
      <c r="B52" s="493" t="s">
        <v>145</v>
      </c>
      <c r="C52" s="506" t="s">
        <v>104</v>
      </c>
      <c r="D52" s="496"/>
      <c r="E52" s="507"/>
      <c r="F52" s="498">
        <v>387</v>
      </c>
      <c r="G52" s="508">
        <v>8</v>
      </c>
      <c r="H52" s="496"/>
      <c r="I52" s="507"/>
      <c r="J52" s="498"/>
      <c r="K52" s="508"/>
      <c r="L52" s="496"/>
      <c r="M52" s="507"/>
      <c r="N52" s="498">
        <v>387</v>
      </c>
      <c r="O52" s="508">
        <v>387</v>
      </c>
      <c r="P52" s="509">
        <v>8</v>
      </c>
    </row>
    <row r="53" spans="1:16" ht="14.25">
      <c r="A53" s="481">
        <v>27</v>
      </c>
      <c r="B53" s="493" t="s">
        <v>129</v>
      </c>
      <c r="C53" s="506" t="s">
        <v>114</v>
      </c>
      <c r="D53" s="496">
        <v>387</v>
      </c>
      <c r="E53" s="507">
        <v>7</v>
      </c>
      <c r="F53" s="498"/>
      <c r="G53" s="508"/>
      <c r="H53" s="496"/>
      <c r="I53" s="507"/>
      <c r="J53" s="498"/>
      <c r="K53" s="508"/>
      <c r="L53" s="496"/>
      <c r="M53" s="507"/>
      <c r="N53" s="498">
        <v>387</v>
      </c>
      <c r="O53" s="508">
        <v>387</v>
      </c>
      <c r="P53" s="509">
        <v>7</v>
      </c>
    </row>
    <row r="54" spans="1:16" ht="14.25">
      <c r="A54" s="481">
        <v>28</v>
      </c>
      <c r="B54" s="493" t="s">
        <v>133</v>
      </c>
      <c r="C54" s="506" t="s">
        <v>125</v>
      </c>
      <c r="D54" s="496">
        <v>383</v>
      </c>
      <c r="E54" s="507">
        <v>3</v>
      </c>
      <c r="F54" s="498">
        <v>385</v>
      </c>
      <c r="G54" s="508">
        <v>3</v>
      </c>
      <c r="H54" s="496"/>
      <c r="I54" s="507"/>
      <c r="J54" s="498"/>
      <c r="K54" s="508"/>
      <c r="L54" s="496"/>
      <c r="M54" s="507"/>
      <c r="N54" s="498">
        <v>768</v>
      </c>
      <c r="O54" s="508">
        <v>768</v>
      </c>
      <c r="P54" s="509">
        <v>6</v>
      </c>
    </row>
    <row r="55" spans="1:16" ht="14.25">
      <c r="A55" s="481">
        <v>29</v>
      </c>
      <c r="B55" s="493" t="s">
        <v>132</v>
      </c>
      <c r="C55" s="506" t="s">
        <v>109</v>
      </c>
      <c r="D55" s="496">
        <v>386</v>
      </c>
      <c r="E55" s="507">
        <v>4</v>
      </c>
      <c r="F55" s="498"/>
      <c r="G55" s="508"/>
      <c r="H55" s="496"/>
      <c r="I55" s="507"/>
      <c r="J55" s="498"/>
      <c r="K55" s="508"/>
      <c r="L55" s="496"/>
      <c r="M55" s="507"/>
      <c r="N55" s="498">
        <v>386</v>
      </c>
      <c r="O55" s="508">
        <v>386</v>
      </c>
      <c r="P55" s="509">
        <v>4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zoomScale="65" zoomScaleNormal="65" zoomScalePageLayoutView="0" workbookViewId="0" topLeftCell="A7">
      <selection activeCell="G80" sqref="G80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24.281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29.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3:19" ht="53.25" customHeight="1">
      <c r="C1" s="572" t="s">
        <v>147</v>
      </c>
      <c r="D1" s="573"/>
      <c r="E1" s="573"/>
      <c r="F1" s="573"/>
      <c r="G1" s="573"/>
      <c r="I1" s="1"/>
      <c r="J1" s="1"/>
      <c r="K1" s="21"/>
      <c r="L1" s="22"/>
      <c r="M1" s="565" t="s">
        <v>190</v>
      </c>
      <c r="N1" s="566"/>
      <c r="O1" s="566"/>
      <c r="P1" s="566"/>
      <c r="Q1" s="566"/>
      <c r="R1" s="566"/>
      <c r="S1" s="566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99</v>
      </c>
      <c r="J4" s="43" t="s">
        <v>100</v>
      </c>
      <c r="K4" s="21">
        <v>1</v>
      </c>
      <c r="L4" s="23" t="s">
        <v>55</v>
      </c>
      <c r="M4" s="24" t="s">
        <v>160</v>
      </c>
      <c r="R4" s="1"/>
      <c r="S4" s="1"/>
    </row>
    <row r="5" spans="1:20" ht="12.75">
      <c r="A5">
        <v>1</v>
      </c>
      <c r="B5" s="8" t="s">
        <v>161</v>
      </c>
      <c r="C5" s="9" t="s">
        <v>160</v>
      </c>
      <c r="D5" s="10">
        <v>98</v>
      </c>
      <c r="E5" s="11">
        <v>93</v>
      </c>
      <c r="F5" s="11">
        <v>92</v>
      </c>
      <c r="G5" s="11">
        <v>99</v>
      </c>
      <c r="H5" s="12">
        <f>SUM(D5:G5)</f>
        <v>382</v>
      </c>
      <c r="I5" s="42">
        <v>1</v>
      </c>
      <c r="J5" s="42"/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37" t="s">
        <v>8</v>
      </c>
      <c r="T5" s="38" t="s">
        <v>9</v>
      </c>
    </row>
    <row r="6" spans="1:20" ht="12.75">
      <c r="A6">
        <v>2</v>
      </c>
      <c r="B6" s="8" t="s">
        <v>148</v>
      </c>
      <c r="C6" s="9" t="s">
        <v>149</v>
      </c>
      <c r="D6" s="13">
        <v>97</v>
      </c>
      <c r="E6" s="11">
        <v>96</v>
      </c>
      <c r="F6" s="11">
        <v>97</v>
      </c>
      <c r="G6" s="11">
        <v>96</v>
      </c>
      <c r="H6" s="12">
        <f aca="true" t="shared" si="0" ref="H6:H12">SUM(D6:G6)</f>
        <v>386</v>
      </c>
      <c r="I6" s="42">
        <v>2</v>
      </c>
      <c r="J6" s="42"/>
      <c r="K6" s="21"/>
      <c r="L6" s="25">
        <v>1</v>
      </c>
      <c r="M6" s="9" t="s">
        <v>161</v>
      </c>
      <c r="N6" s="29">
        <v>98</v>
      </c>
      <c r="O6" s="29">
        <v>93</v>
      </c>
      <c r="P6" s="29">
        <v>92</v>
      </c>
      <c r="Q6" s="29">
        <v>99</v>
      </c>
      <c r="R6" s="30">
        <v>0</v>
      </c>
      <c r="S6" s="39">
        <v>0</v>
      </c>
      <c r="T6" s="40">
        <f>SUM(N6:S6)</f>
        <v>382</v>
      </c>
    </row>
    <row r="7" spans="1:20" ht="12.75">
      <c r="A7">
        <v>3</v>
      </c>
      <c r="B7" s="8" t="s">
        <v>153</v>
      </c>
      <c r="C7" s="9" t="s">
        <v>151</v>
      </c>
      <c r="D7" s="13">
        <v>95</v>
      </c>
      <c r="E7" s="11">
        <v>95</v>
      </c>
      <c r="F7" s="11">
        <v>95</v>
      </c>
      <c r="G7" s="11">
        <v>97</v>
      </c>
      <c r="H7" s="12">
        <f t="shared" si="0"/>
        <v>382</v>
      </c>
      <c r="I7" s="42">
        <v>3</v>
      </c>
      <c r="J7" s="42"/>
      <c r="K7" s="21"/>
      <c r="L7" s="25">
        <v>2</v>
      </c>
      <c r="M7" s="9" t="s">
        <v>170</v>
      </c>
      <c r="N7" s="29">
        <v>91</v>
      </c>
      <c r="O7" s="29">
        <v>92</v>
      </c>
      <c r="P7" s="29">
        <v>95</v>
      </c>
      <c r="Q7" s="29">
        <v>92</v>
      </c>
      <c r="R7" s="30">
        <v>0</v>
      </c>
      <c r="S7" s="39">
        <v>0</v>
      </c>
      <c r="T7" s="40">
        <f>SUM(N7:S7)</f>
        <v>370</v>
      </c>
    </row>
    <row r="8" spans="1:20" ht="13.5" thickBot="1">
      <c r="A8">
        <v>4</v>
      </c>
      <c r="B8" s="8" t="s">
        <v>165</v>
      </c>
      <c r="C8" s="9" t="s">
        <v>121</v>
      </c>
      <c r="D8" s="13">
        <v>93</v>
      </c>
      <c r="E8" s="11">
        <v>97</v>
      </c>
      <c r="F8" s="11">
        <v>96</v>
      </c>
      <c r="G8" s="11">
        <v>98</v>
      </c>
      <c r="H8" s="12">
        <f t="shared" si="0"/>
        <v>384</v>
      </c>
      <c r="I8" s="42">
        <v>4</v>
      </c>
      <c r="J8" s="42"/>
      <c r="K8" s="21"/>
      <c r="L8" s="32">
        <v>3</v>
      </c>
      <c r="M8" s="17" t="s">
        <v>159</v>
      </c>
      <c r="N8" s="33">
        <v>96</v>
      </c>
      <c r="O8" s="33">
        <v>96</v>
      </c>
      <c r="P8" s="33">
        <v>93</v>
      </c>
      <c r="Q8" s="33">
        <v>96</v>
      </c>
      <c r="R8" s="34">
        <v>0</v>
      </c>
      <c r="S8" s="41">
        <v>0</v>
      </c>
      <c r="T8" s="40">
        <f>SUM(N8:S8)</f>
        <v>381</v>
      </c>
    </row>
    <row r="9" spans="1:20" ht="13.5" thickBot="1">
      <c r="A9">
        <v>5</v>
      </c>
      <c r="B9" s="8" t="s">
        <v>150</v>
      </c>
      <c r="C9" s="9" t="s">
        <v>151</v>
      </c>
      <c r="D9" s="13">
        <v>95</v>
      </c>
      <c r="E9" s="11">
        <v>94</v>
      </c>
      <c r="F9" s="11">
        <v>96</v>
      </c>
      <c r="G9" s="11">
        <v>97</v>
      </c>
      <c r="H9" s="12">
        <f t="shared" si="0"/>
        <v>382</v>
      </c>
      <c r="I9" s="42">
        <f>J9-H9</f>
        <v>47.20001220703125</v>
      </c>
      <c r="J9" s="42">
        <v>429.20001220703125</v>
      </c>
      <c r="K9" s="21"/>
      <c r="L9" s="22"/>
      <c r="R9" s="1"/>
      <c r="S9" s="35"/>
      <c r="T9" s="36">
        <f>SUM(T6:T8)</f>
        <v>1133</v>
      </c>
    </row>
    <row r="10" spans="1:11" ht="13.5" thickTop="1">
      <c r="A10">
        <v>6</v>
      </c>
      <c r="B10" s="8" t="s">
        <v>159</v>
      </c>
      <c r="C10" s="9" t="s">
        <v>160</v>
      </c>
      <c r="D10" s="13">
        <v>96</v>
      </c>
      <c r="E10" s="11">
        <v>96</v>
      </c>
      <c r="F10" s="11">
        <v>93</v>
      </c>
      <c r="G10" s="11">
        <v>96</v>
      </c>
      <c r="H10" s="12">
        <f t="shared" si="0"/>
        <v>381</v>
      </c>
      <c r="I10" s="42">
        <f>J10-H10</f>
        <v>44.5</v>
      </c>
      <c r="J10" s="42">
        <v>425.5</v>
      </c>
      <c r="K10" s="21"/>
    </row>
    <row r="11" spans="1:11" ht="13.5" thickBot="1">
      <c r="A11">
        <v>7</v>
      </c>
      <c r="B11" s="8" t="s">
        <v>181</v>
      </c>
      <c r="C11" s="9" t="s">
        <v>121</v>
      </c>
      <c r="D11" s="13">
        <v>95</v>
      </c>
      <c r="E11" s="11">
        <v>92</v>
      </c>
      <c r="F11" s="11">
        <v>93</v>
      </c>
      <c r="G11" s="11">
        <v>94</v>
      </c>
      <c r="H11" s="12">
        <f t="shared" si="0"/>
        <v>374</v>
      </c>
      <c r="I11" s="42">
        <f>J11-H11</f>
        <v>46.70001220703125</v>
      </c>
      <c r="J11" s="42">
        <v>420.70001220703125</v>
      </c>
      <c r="K11" s="21"/>
    </row>
    <row r="12" spans="1:19" ht="13.5" thickBot="1">
      <c r="A12">
        <v>8</v>
      </c>
      <c r="B12" s="8" t="s">
        <v>245</v>
      </c>
      <c r="C12" s="9" t="s">
        <v>149</v>
      </c>
      <c r="D12" s="13">
        <v>95</v>
      </c>
      <c r="E12" s="11">
        <v>93</v>
      </c>
      <c r="F12" s="11">
        <v>92</v>
      </c>
      <c r="G12" s="11">
        <v>94</v>
      </c>
      <c r="H12" s="12">
        <f t="shared" si="0"/>
        <v>374</v>
      </c>
      <c r="I12" s="42">
        <f>J12-H12</f>
        <v>46.20001220703125</v>
      </c>
      <c r="J12" s="42">
        <v>420.20001220703125</v>
      </c>
      <c r="K12" s="21">
        <v>2</v>
      </c>
      <c r="L12" s="23" t="s">
        <v>55</v>
      </c>
      <c r="M12" s="24" t="s">
        <v>151</v>
      </c>
      <c r="R12" s="1"/>
      <c r="S12" s="1"/>
    </row>
    <row r="13" spans="1:20" ht="12.75">
      <c r="A13">
        <v>9</v>
      </c>
      <c r="B13" s="8" t="s">
        <v>246</v>
      </c>
      <c r="C13" s="9" t="s">
        <v>173</v>
      </c>
      <c r="D13" s="13">
        <v>97</v>
      </c>
      <c r="E13" s="11">
        <v>93</v>
      </c>
      <c r="F13" s="11">
        <v>91</v>
      </c>
      <c r="G13" s="11">
        <v>93</v>
      </c>
      <c r="H13" s="12">
        <f aca="true" t="shared" si="1" ref="H13:H40">SUM(D13:G13)</f>
        <v>374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>
        <v>10</v>
      </c>
      <c r="B14" s="8" t="s">
        <v>157</v>
      </c>
      <c r="C14" s="9" t="s">
        <v>158</v>
      </c>
      <c r="D14" s="13">
        <v>94</v>
      </c>
      <c r="E14" s="11">
        <v>94</v>
      </c>
      <c r="F14" s="11">
        <v>95</v>
      </c>
      <c r="G14" s="11">
        <v>90</v>
      </c>
      <c r="H14" s="12">
        <f t="shared" si="1"/>
        <v>373</v>
      </c>
      <c r="I14" s="42"/>
      <c r="J14" s="42"/>
      <c r="K14" s="21"/>
      <c r="L14" s="25">
        <v>1</v>
      </c>
      <c r="M14" s="9" t="s">
        <v>150</v>
      </c>
      <c r="N14" s="29">
        <v>95</v>
      </c>
      <c r="O14" s="29">
        <v>94</v>
      </c>
      <c r="P14" s="29">
        <v>96</v>
      </c>
      <c r="Q14" s="29">
        <v>97</v>
      </c>
      <c r="R14" s="30">
        <v>0</v>
      </c>
      <c r="S14" s="39">
        <v>0</v>
      </c>
      <c r="T14" s="40">
        <f>SUM(N14:S14)</f>
        <v>382</v>
      </c>
    </row>
    <row r="15" spans="1:20" ht="12.75">
      <c r="A15">
        <v>11</v>
      </c>
      <c r="B15" s="8" t="s">
        <v>154</v>
      </c>
      <c r="C15" s="9" t="s">
        <v>155</v>
      </c>
      <c r="D15" s="13">
        <v>92</v>
      </c>
      <c r="E15" s="11">
        <v>92</v>
      </c>
      <c r="F15" s="11">
        <v>95</v>
      </c>
      <c r="G15" s="11">
        <v>93</v>
      </c>
      <c r="H15" s="12">
        <f t="shared" si="1"/>
        <v>372</v>
      </c>
      <c r="I15" s="1"/>
      <c r="J15" s="1"/>
      <c r="K15" s="21"/>
      <c r="L15" s="25">
        <v>2</v>
      </c>
      <c r="M15" s="9" t="s">
        <v>171</v>
      </c>
      <c r="N15" s="29">
        <v>94</v>
      </c>
      <c r="O15" s="29">
        <v>97</v>
      </c>
      <c r="P15" s="29">
        <v>96</v>
      </c>
      <c r="Q15" s="29">
        <v>81</v>
      </c>
      <c r="R15" s="30">
        <v>0</v>
      </c>
      <c r="S15" s="39">
        <v>0</v>
      </c>
      <c r="T15" s="40">
        <f>SUM(N15:S15)</f>
        <v>368</v>
      </c>
    </row>
    <row r="16" spans="1:20" ht="13.5" thickBot="1">
      <c r="A16">
        <v>12</v>
      </c>
      <c r="B16" s="8" t="s">
        <v>174</v>
      </c>
      <c r="C16" s="9" t="s">
        <v>119</v>
      </c>
      <c r="D16" s="13">
        <v>92</v>
      </c>
      <c r="E16" s="11">
        <v>93</v>
      </c>
      <c r="F16" s="11">
        <v>94</v>
      </c>
      <c r="G16" s="11">
        <v>93</v>
      </c>
      <c r="H16" s="12">
        <f t="shared" si="1"/>
        <v>372</v>
      </c>
      <c r="I16" s="1"/>
      <c r="J16" s="1"/>
      <c r="K16" s="21"/>
      <c r="L16" s="32">
        <v>3</v>
      </c>
      <c r="M16" s="17" t="s">
        <v>153</v>
      </c>
      <c r="N16" s="33">
        <v>95</v>
      </c>
      <c r="O16" s="33">
        <v>95</v>
      </c>
      <c r="P16" s="33">
        <v>95</v>
      </c>
      <c r="Q16" s="33">
        <v>97</v>
      </c>
      <c r="R16" s="34">
        <v>0</v>
      </c>
      <c r="S16" s="41">
        <v>0</v>
      </c>
      <c r="T16" s="40">
        <f>SUM(N16:S16)</f>
        <v>382</v>
      </c>
    </row>
    <row r="17" spans="1:20" ht="13.5" thickBot="1">
      <c r="A17">
        <v>13</v>
      </c>
      <c r="B17" s="8" t="s">
        <v>172</v>
      </c>
      <c r="C17" s="9" t="s">
        <v>173</v>
      </c>
      <c r="D17" s="13">
        <v>95</v>
      </c>
      <c r="E17" s="11">
        <v>92</v>
      </c>
      <c r="F17" s="11">
        <v>92</v>
      </c>
      <c r="G17" s="11">
        <v>93</v>
      </c>
      <c r="H17" s="12">
        <f t="shared" si="1"/>
        <v>372</v>
      </c>
      <c r="I17" s="1"/>
      <c r="J17" s="1"/>
      <c r="K17" s="21"/>
      <c r="L17" s="22"/>
      <c r="R17" s="1"/>
      <c r="S17" s="35"/>
      <c r="T17" s="36">
        <f>SUM(T14:T16)</f>
        <v>1132</v>
      </c>
    </row>
    <row r="18" spans="1:11" ht="13.5" thickTop="1">
      <c r="A18">
        <v>14</v>
      </c>
      <c r="B18" s="8" t="s">
        <v>186</v>
      </c>
      <c r="C18" s="9" t="s">
        <v>178</v>
      </c>
      <c r="D18" s="13">
        <v>93</v>
      </c>
      <c r="E18" s="11">
        <v>95</v>
      </c>
      <c r="F18" s="11">
        <v>91</v>
      </c>
      <c r="G18" s="11">
        <v>93</v>
      </c>
      <c r="H18" s="12">
        <f t="shared" si="1"/>
        <v>372</v>
      </c>
      <c r="I18" s="42"/>
      <c r="J18" s="42"/>
      <c r="K18" s="21"/>
    </row>
    <row r="19" spans="1:11" ht="13.5" thickBot="1">
      <c r="A19">
        <v>15</v>
      </c>
      <c r="B19" s="8" t="s">
        <v>152</v>
      </c>
      <c r="C19" s="9" t="s">
        <v>119</v>
      </c>
      <c r="D19" s="13">
        <v>97</v>
      </c>
      <c r="E19" s="11">
        <v>91</v>
      </c>
      <c r="F19" s="11">
        <v>92</v>
      </c>
      <c r="G19" s="11">
        <v>92</v>
      </c>
      <c r="H19" s="12">
        <f t="shared" si="1"/>
        <v>372</v>
      </c>
      <c r="I19" s="1"/>
      <c r="J19" s="1"/>
      <c r="K19" s="21"/>
    </row>
    <row r="20" spans="1:19" ht="13.5" thickBot="1">
      <c r="A20">
        <v>16</v>
      </c>
      <c r="B20" s="8" t="s">
        <v>167</v>
      </c>
      <c r="C20" s="9" t="s">
        <v>168</v>
      </c>
      <c r="D20" s="13">
        <v>92</v>
      </c>
      <c r="E20" s="11">
        <v>98</v>
      </c>
      <c r="F20" s="11">
        <v>91</v>
      </c>
      <c r="G20" s="11">
        <v>91</v>
      </c>
      <c r="H20" s="12">
        <f t="shared" si="1"/>
        <v>372</v>
      </c>
      <c r="I20" s="1"/>
      <c r="J20" s="1"/>
      <c r="K20" s="21">
        <v>3</v>
      </c>
      <c r="L20" s="23" t="s">
        <v>55</v>
      </c>
      <c r="M20" s="24" t="s">
        <v>149</v>
      </c>
      <c r="R20" s="1"/>
      <c r="S20" s="1"/>
    </row>
    <row r="21" spans="1:20" ht="12.75">
      <c r="A21">
        <v>17</v>
      </c>
      <c r="B21" s="14" t="s">
        <v>177</v>
      </c>
      <c r="C21" s="15" t="s">
        <v>178</v>
      </c>
      <c r="D21" s="13">
        <v>91</v>
      </c>
      <c r="E21" s="11">
        <v>93</v>
      </c>
      <c r="F21" s="11">
        <v>92</v>
      </c>
      <c r="G21" s="11">
        <v>95</v>
      </c>
      <c r="H21" s="12">
        <f t="shared" si="1"/>
        <v>371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166</v>
      </c>
      <c r="C22" s="9" t="s">
        <v>158</v>
      </c>
      <c r="D22" s="13">
        <v>96</v>
      </c>
      <c r="E22" s="11">
        <v>88</v>
      </c>
      <c r="F22" s="11">
        <v>93</v>
      </c>
      <c r="G22" s="11">
        <v>94</v>
      </c>
      <c r="H22" s="12">
        <f t="shared" si="1"/>
        <v>371</v>
      </c>
      <c r="I22" s="1"/>
      <c r="J22" s="1"/>
      <c r="K22" s="21"/>
      <c r="L22" s="25">
        <v>1</v>
      </c>
      <c r="M22" s="9" t="s">
        <v>148</v>
      </c>
      <c r="N22" s="29">
        <v>97</v>
      </c>
      <c r="O22" s="29">
        <v>96</v>
      </c>
      <c r="P22" s="29">
        <v>97</v>
      </c>
      <c r="Q22" s="29">
        <v>96</v>
      </c>
      <c r="R22" s="30">
        <v>0</v>
      </c>
      <c r="S22" s="30">
        <v>0</v>
      </c>
      <c r="T22" s="31">
        <f>SUM(N22:S22)</f>
        <v>386</v>
      </c>
    </row>
    <row r="23" spans="1:20" ht="12.75">
      <c r="A23">
        <v>19</v>
      </c>
      <c r="B23" s="8" t="s">
        <v>179</v>
      </c>
      <c r="C23" s="9" t="s">
        <v>158</v>
      </c>
      <c r="D23" s="13">
        <v>92</v>
      </c>
      <c r="E23" s="11">
        <v>95</v>
      </c>
      <c r="F23" s="11">
        <v>91</v>
      </c>
      <c r="G23" s="11">
        <v>93</v>
      </c>
      <c r="H23" s="12">
        <f t="shared" si="1"/>
        <v>371</v>
      </c>
      <c r="I23" s="1"/>
      <c r="J23" s="1"/>
      <c r="K23" s="21"/>
      <c r="L23" s="25">
        <v>2</v>
      </c>
      <c r="M23" s="9" t="s">
        <v>187</v>
      </c>
      <c r="N23" s="29">
        <v>92</v>
      </c>
      <c r="O23" s="29">
        <v>93</v>
      </c>
      <c r="P23" s="29">
        <v>94</v>
      </c>
      <c r="Q23" s="29">
        <v>82</v>
      </c>
      <c r="R23" s="30">
        <v>0</v>
      </c>
      <c r="S23" s="30">
        <v>0</v>
      </c>
      <c r="T23" s="31">
        <f>SUM(N23:S23)</f>
        <v>361</v>
      </c>
    </row>
    <row r="24" spans="1:20" ht="13.5" thickBot="1">
      <c r="A24">
        <v>20</v>
      </c>
      <c r="B24" s="8" t="s">
        <v>247</v>
      </c>
      <c r="C24" s="9" t="s">
        <v>164</v>
      </c>
      <c r="D24" s="13">
        <v>92</v>
      </c>
      <c r="E24" s="11">
        <v>90</v>
      </c>
      <c r="F24" s="11">
        <v>95</v>
      </c>
      <c r="G24" s="11">
        <v>93</v>
      </c>
      <c r="H24" s="12">
        <f t="shared" si="1"/>
        <v>370</v>
      </c>
      <c r="I24" s="42"/>
      <c r="J24" s="42"/>
      <c r="K24" s="21"/>
      <c r="L24" s="32">
        <v>3</v>
      </c>
      <c r="M24" s="17" t="s">
        <v>245</v>
      </c>
      <c r="N24" s="33">
        <v>95</v>
      </c>
      <c r="O24" s="33">
        <v>93</v>
      </c>
      <c r="P24" s="33">
        <v>92</v>
      </c>
      <c r="Q24" s="33">
        <v>94</v>
      </c>
      <c r="R24" s="34">
        <v>0</v>
      </c>
      <c r="S24" s="34">
        <v>0</v>
      </c>
      <c r="T24" s="31">
        <f>SUM(N24:S24)</f>
        <v>374</v>
      </c>
    </row>
    <row r="25" spans="1:20" ht="13.5" thickBot="1">
      <c r="A25">
        <v>21</v>
      </c>
      <c r="B25" s="8" t="s">
        <v>170</v>
      </c>
      <c r="C25" s="9" t="s">
        <v>160</v>
      </c>
      <c r="D25" s="13">
        <v>91</v>
      </c>
      <c r="E25" s="11">
        <v>92</v>
      </c>
      <c r="F25" s="11">
        <v>95</v>
      </c>
      <c r="G25" s="11">
        <v>92</v>
      </c>
      <c r="H25" s="12">
        <f t="shared" si="1"/>
        <v>370</v>
      </c>
      <c r="I25" s="42"/>
      <c r="J25" s="42"/>
      <c r="K25" s="21"/>
      <c r="L25" s="22"/>
      <c r="R25" s="1"/>
      <c r="S25" s="35"/>
      <c r="T25" s="36">
        <f>SUM(T22:T24)</f>
        <v>1121</v>
      </c>
    </row>
    <row r="26" spans="1:11" ht="13.5" thickTop="1">
      <c r="A26">
        <v>22</v>
      </c>
      <c r="B26" s="14" t="s">
        <v>163</v>
      </c>
      <c r="C26" s="15" t="s">
        <v>164</v>
      </c>
      <c r="D26" s="13">
        <v>93</v>
      </c>
      <c r="E26" s="11">
        <v>94</v>
      </c>
      <c r="F26" s="11">
        <v>91</v>
      </c>
      <c r="G26" s="11">
        <v>92</v>
      </c>
      <c r="H26" s="12">
        <f t="shared" si="1"/>
        <v>370</v>
      </c>
      <c r="I26" s="1"/>
      <c r="J26" s="1"/>
      <c r="K26" s="21"/>
    </row>
    <row r="27" spans="1:11" ht="13.5" thickBot="1">
      <c r="A27">
        <v>23</v>
      </c>
      <c r="B27" s="8" t="s">
        <v>184</v>
      </c>
      <c r="C27" s="9" t="s">
        <v>155</v>
      </c>
      <c r="D27" s="13">
        <v>91</v>
      </c>
      <c r="E27" s="11">
        <v>93</v>
      </c>
      <c r="F27" s="11">
        <v>93</v>
      </c>
      <c r="G27" s="11">
        <v>91</v>
      </c>
      <c r="H27" s="12">
        <f t="shared" si="1"/>
        <v>368</v>
      </c>
      <c r="I27" s="42"/>
      <c r="J27" s="42"/>
      <c r="K27" s="21"/>
    </row>
    <row r="28" spans="1:19" ht="13.5" thickBot="1">
      <c r="A28">
        <v>24</v>
      </c>
      <c r="B28" s="8" t="s">
        <v>156</v>
      </c>
      <c r="C28" s="9" t="s">
        <v>102</v>
      </c>
      <c r="D28" s="13">
        <v>91</v>
      </c>
      <c r="E28" s="11">
        <v>94</v>
      </c>
      <c r="F28" s="11">
        <v>96</v>
      </c>
      <c r="G28" s="11">
        <v>87</v>
      </c>
      <c r="H28" s="12">
        <f t="shared" si="1"/>
        <v>368</v>
      </c>
      <c r="I28" s="1"/>
      <c r="J28" s="1"/>
      <c r="K28" s="21">
        <v>4</v>
      </c>
      <c r="L28" s="23" t="s">
        <v>55</v>
      </c>
      <c r="M28" s="24" t="s">
        <v>121</v>
      </c>
      <c r="R28" s="1"/>
      <c r="S28" s="1"/>
    </row>
    <row r="29" spans="1:20" ht="12.75">
      <c r="A29">
        <v>25</v>
      </c>
      <c r="B29" s="8" t="s">
        <v>176</v>
      </c>
      <c r="C29" s="9" t="s">
        <v>155</v>
      </c>
      <c r="D29" s="13">
        <v>94</v>
      </c>
      <c r="E29" s="11">
        <v>92</v>
      </c>
      <c r="F29" s="11">
        <v>95</v>
      </c>
      <c r="G29" s="11">
        <v>87</v>
      </c>
      <c r="H29" s="12">
        <f t="shared" si="1"/>
        <v>368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>
        <v>26</v>
      </c>
      <c r="B30" s="8" t="s">
        <v>171</v>
      </c>
      <c r="C30" s="9" t="s">
        <v>151</v>
      </c>
      <c r="D30" s="13">
        <v>94</v>
      </c>
      <c r="E30" s="11">
        <v>97</v>
      </c>
      <c r="F30" s="11">
        <v>96</v>
      </c>
      <c r="G30" s="11">
        <v>81</v>
      </c>
      <c r="H30" s="12">
        <f t="shared" si="1"/>
        <v>368</v>
      </c>
      <c r="I30" s="42"/>
      <c r="J30" s="42"/>
      <c r="K30" s="21"/>
      <c r="L30" s="25">
        <v>1</v>
      </c>
      <c r="M30" s="9" t="s">
        <v>165</v>
      </c>
      <c r="N30" s="29">
        <v>93</v>
      </c>
      <c r="O30" s="29">
        <v>97</v>
      </c>
      <c r="P30" s="29">
        <v>96</v>
      </c>
      <c r="Q30" s="29">
        <v>98</v>
      </c>
      <c r="R30" s="30">
        <v>0</v>
      </c>
      <c r="S30" s="30">
        <v>0</v>
      </c>
      <c r="T30" s="31">
        <f>SUM(N30:S30)</f>
        <v>384</v>
      </c>
    </row>
    <row r="31" spans="1:20" ht="12.75">
      <c r="A31">
        <v>27</v>
      </c>
      <c r="B31" s="8" t="s">
        <v>169</v>
      </c>
      <c r="C31" s="9" t="s">
        <v>102</v>
      </c>
      <c r="D31" s="13">
        <v>88</v>
      </c>
      <c r="E31" s="11">
        <v>92</v>
      </c>
      <c r="F31" s="11">
        <v>95</v>
      </c>
      <c r="G31" s="11">
        <v>92</v>
      </c>
      <c r="H31" s="12">
        <f t="shared" si="1"/>
        <v>367</v>
      </c>
      <c r="I31" s="1"/>
      <c r="J31" s="1"/>
      <c r="K31" s="21"/>
      <c r="L31" s="25">
        <v>2</v>
      </c>
      <c r="M31" s="9" t="s">
        <v>181</v>
      </c>
      <c r="N31" s="29">
        <v>95</v>
      </c>
      <c r="O31" s="29">
        <v>92</v>
      </c>
      <c r="P31" s="29">
        <v>93</v>
      </c>
      <c r="Q31" s="29">
        <v>94</v>
      </c>
      <c r="R31" s="30">
        <v>0</v>
      </c>
      <c r="S31" s="30">
        <v>0</v>
      </c>
      <c r="T31" s="31">
        <f>SUM(N31:S31)</f>
        <v>374</v>
      </c>
    </row>
    <row r="32" spans="1:20" ht="13.5" thickBot="1">
      <c r="A32">
        <v>28</v>
      </c>
      <c r="B32" s="14" t="s">
        <v>185</v>
      </c>
      <c r="C32" s="15" t="s">
        <v>119</v>
      </c>
      <c r="D32" s="13">
        <v>92</v>
      </c>
      <c r="E32" s="11">
        <v>90</v>
      </c>
      <c r="F32" s="11">
        <v>88</v>
      </c>
      <c r="G32" s="11">
        <v>95</v>
      </c>
      <c r="H32" s="12">
        <f t="shared" si="1"/>
        <v>365</v>
      </c>
      <c r="I32" s="1"/>
      <c r="J32" s="1"/>
      <c r="K32" s="21"/>
      <c r="L32" s="32">
        <v>3</v>
      </c>
      <c r="M32" s="17" t="s">
        <v>162</v>
      </c>
      <c r="N32" s="33">
        <v>90</v>
      </c>
      <c r="O32" s="33">
        <v>90</v>
      </c>
      <c r="P32" s="33">
        <v>87</v>
      </c>
      <c r="Q32" s="33">
        <v>91</v>
      </c>
      <c r="R32" s="34">
        <v>0</v>
      </c>
      <c r="S32" s="34">
        <v>0</v>
      </c>
      <c r="T32" s="31">
        <f>SUM(N32:S32)</f>
        <v>358</v>
      </c>
    </row>
    <row r="33" spans="1:20" ht="13.5" thickBot="1">
      <c r="A33">
        <v>29</v>
      </c>
      <c r="B33" s="8" t="s">
        <v>175</v>
      </c>
      <c r="C33" s="9" t="s">
        <v>102</v>
      </c>
      <c r="D33" s="13">
        <v>93</v>
      </c>
      <c r="E33" s="11">
        <v>88</v>
      </c>
      <c r="F33" s="11">
        <v>96</v>
      </c>
      <c r="G33" s="11">
        <v>86</v>
      </c>
      <c r="H33" s="12">
        <f t="shared" si="1"/>
        <v>363</v>
      </c>
      <c r="I33" s="1"/>
      <c r="J33" s="1"/>
      <c r="K33" s="21"/>
      <c r="L33" s="22"/>
      <c r="Q33">
        <f>SUM(Q30:Q32)</f>
        <v>283</v>
      </c>
      <c r="R33" s="1"/>
      <c r="S33" s="35"/>
      <c r="T33" s="36">
        <f>SUM(T30:T32)</f>
        <v>1116</v>
      </c>
    </row>
    <row r="34" spans="1:11" ht="13.5" thickTop="1">
      <c r="A34">
        <v>30</v>
      </c>
      <c r="B34" s="8" t="s">
        <v>183</v>
      </c>
      <c r="C34" s="9" t="s">
        <v>173</v>
      </c>
      <c r="D34" s="13">
        <v>89</v>
      </c>
      <c r="E34" s="11">
        <v>89</v>
      </c>
      <c r="F34" s="11">
        <v>90</v>
      </c>
      <c r="G34" s="11">
        <v>93</v>
      </c>
      <c r="H34" s="12">
        <f t="shared" si="1"/>
        <v>361</v>
      </c>
      <c r="I34" s="42"/>
      <c r="J34" s="42"/>
      <c r="K34" s="21"/>
    </row>
    <row r="35" spans="1:11" ht="13.5" thickBot="1">
      <c r="A35">
        <v>31</v>
      </c>
      <c r="B35" s="8" t="s">
        <v>182</v>
      </c>
      <c r="C35" s="9" t="s">
        <v>168</v>
      </c>
      <c r="D35" s="13">
        <v>92</v>
      </c>
      <c r="E35" s="11">
        <v>85</v>
      </c>
      <c r="F35" s="11">
        <v>94</v>
      </c>
      <c r="G35" s="11">
        <v>90</v>
      </c>
      <c r="H35" s="12">
        <f t="shared" si="1"/>
        <v>361</v>
      </c>
      <c r="I35" s="42"/>
      <c r="J35" s="42"/>
      <c r="K35" s="21"/>
    </row>
    <row r="36" spans="1:19" ht="13.5" thickBot="1">
      <c r="A36">
        <v>32</v>
      </c>
      <c r="B36" s="8" t="s">
        <v>187</v>
      </c>
      <c r="C36" s="9" t="s">
        <v>149</v>
      </c>
      <c r="D36" s="13">
        <v>92</v>
      </c>
      <c r="E36" s="11">
        <v>93</v>
      </c>
      <c r="F36" s="11">
        <v>94</v>
      </c>
      <c r="G36" s="11">
        <v>82</v>
      </c>
      <c r="H36" s="12">
        <f t="shared" si="1"/>
        <v>361</v>
      </c>
      <c r="I36" s="1"/>
      <c r="J36" s="1"/>
      <c r="K36" s="21">
        <v>5</v>
      </c>
      <c r="L36" s="23" t="s">
        <v>55</v>
      </c>
      <c r="M36" s="24" t="s">
        <v>158</v>
      </c>
      <c r="R36" s="1"/>
      <c r="S36" s="1"/>
    </row>
    <row r="37" spans="1:20" ht="12.75">
      <c r="A37">
        <v>33</v>
      </c>
      <c r="B37" s="8" t="s">
        <v>162</v>
      </c>
      <c r="C37" s="9" t="s">
        <v>121</v>
      </c>
      <c r="D37" s="13">
        <v>90</v>
      </c>
      <c r="E37" s="11">
        <v>90</v>
      </c>
      <c r="F37" s="11">
        <v>87</v>
      </c>
      <c r="G37" s="11">
        <v>91</v>
      </c>
      <c r="H37" s="12">
        <f t="shared" si="1"/>
        <v>358</v>
      </c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 t="s">
        <v>188</v>
      </c>
      <c r="C38" s="15" t="s">
        <v>178</v>
      </c>
      <c r="D38" s="13">
        <v>85</v>
      </c>
      <c r="E38" s="11">
        <v>89</v>
      </c>
      <c r="F38" s="11">
        <v>91</v>
      </c>
      <c r="G38" s="11">
        <v>92</v>
      </c>
      <c r="H38" s="12">
        <f t="shared" si="1"/>
        <v>357</v>
      </c>
      <c r="I38" s="1"/>
      <c r="J38" s="1"/>
      <c r="K38" s="21"/>
      <c r="L38" s="25">
        <v>1</v>
      </c>
      <c r="M38" s="9" t="s">
        <v>157</v>
      </c>
      <c r="N38" s="29">
        <v>94</v>
      </c>
      <c r="O38" s="29">
        <v>94</v>
      </c>
      <c r="P38" s="29">
        <v>95</v>
      </c>
      <c r="Q38" s="29">
        <v>90</v>
      </c>
      <c r="R38" s="30">
        <v>0</v>
      </c>
      <c r="S38" s="30">
        <v>0</v>
      </c>
      <c r="T38" s="31">
        <f>SUM(N38:S38)</f>
        <v>373</v>
      </c>
    </row>
    <row r="39" spans="1:20" ht="12.75">
      <c r="A39">
        <v>35</v>
      </c>
      <c r="B39" s="8" t="s">
        <v>180</v>
      </c>
      <c r="C39" s="9" t="s">
        <v>164</v>
      </c>
      <c r="D39" s="13">
        <v>84</v>
      </c>
      <c r="E39" s="11">
        <v>86</v>
      </c>
      <c r="F39" s="11">
        <v>91</v>
      </c>
      <c r="G39" s="11">
        <v>91</v>
      </c>
      <c r="H39" s="12">
        <f t="shared" si="1"/>
        <v>352</v>
      </c>
      <c r="I39" s="1"/>
      <c r="J39" s="1"/>
      <c r="K39" s="21"/>
      <c r="L39" s="25">
        <v>2</v>
      </c>
      <c r="M39" s="9" t="s">
        <v>179</v>
      </c>
      <c r="N39" s="29">
        <v>92</v>
      </c>
      <c r="O39" s="29">
        <v>95</v>
      </c>
      <c r="P39" s="29">
        <v>91</v>
      </c>
      <c r="Q39" s="29">
        <v>93</v>
      </c>
      <c r="R39" s="30">
        <v>0</v>
      </c>
      <c r="S39" s="30">
        <v>0</v>
      </c>
      <c r="T39" s="31">
        <f>SUM(N39:S39)</f>
        <v>371</v>
      </c>
    </row>
    <row r="40" spans="1:20" ht="13.5" thickBot="1">
      <c r="A40">
        <v>36</v>
      </c>
      <c r="B40" s="16" t="s">
        <v>189</v>
      </c>
      <c r="C40" s="17" t="s">
        <v>168</v>
      </c>
      <c r="D40" s="18">
        <v>86</v>
      </c>
      <c r="E40" s="19">
        <v>90</v>
      </c>
      <c r="F40" s="19">
        <v>87</v>
      </c>
      <c r="G40" s="19">
        <v>89</v>
      </c>
      <c r="H40" s="20">
        <f t="shared" si="1"/>
        <v>352</v>
      </c>
      <c r="I40" s="42"/>
      <c r="J40" s="42"/>
      <c r="K40" s="21"/>
      <c r="L40" s="32">
        <v>3</v>
      </c>
      <c r="M40" s="17" t="s">
        <v>166</v>
      </c>
      <c r="N40" s="33">
        <v>96</v>
      </c>
      <c r="O40" s="33">
        <v>88</v>
      </c>
      <c r="P40" s="33">
        <v>93</v>
      </c>
      <c r="Q40" s="33">
        <v>94</v>
      </c>
      <c r="R40" s="34">
        <v>0</v>
      </c>
      <c r="S40" s="34">
        <v>0</v>
      </c>
      <c r="T40" s="31">
        <f>SUM(N40:S40)</f>
        <v>371</v>
      </c>
    </row>
    <row r="41" spans="8:20" ht="13.5" thickBot="1">
      <c r="H41" s="22"/>
      <c r="I41" s="22"/>
      <c r="J41" s="22"/>
      <c r="L41" s="22"/>
      <c r="R41" s="1"/>
      <c r="S41" s="35"/>
      <c r="T41" s="36">
        <f>SUM(T38:T40)</f>
        <v>1115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55</v>
      </c>
      <c r="M44" s="24" t="s">
        <v>119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174</v>
      </c>
      <c r="N46" s="29">
        <v>92</v>
      </c>
      <c r="O46" s="29">
        <v>93</v>
      </c>
      <c r="P46" s="29">
        <v>94</v>
      </c>
      <c r="Q46" s="29">
        <v>93</v>
      </c>
      <c r="R46" s="30">
        <v>0</v>
      </c>
      <c r="S46" s="39">
        <v>0</v>
      </c>
      <c r="T46" s="40">
        <f>SUM(N46:S46)</f>
        <v>372</v>
      </c>
    </row>
    <row r="47" spans="8:20" ht="12.75">
      <c r="H47" s="29"/>
      <c r="I47" s="29"/>
      <c r="J47" s="29"/>
      <c r="K47" s="21"/>
      <c r="L47" s="25">
        <v>2</v>
      </c>
      <c r="M47" s="9" t="s">
        <v>152</v>
      </c>
      <c r="N47" s="29">
        <v>97</v>
      </c>
      <c r="O47" s="29">
        <v>91</v>
      </c>
      <c r="P47" s="29">
        <v>92</v>
      </c>
      <c r="Q47" s="29">
        <v>92</v>
      </c>
      <c r="R47" s="30">
        <v>0</v>
      </c>
      <c r="S47" s="39">
        <v>0</v>
      </c>
      <c r="T47" s="40">
        <f>SUM(N47:S47)</f>
        <v>372</v>
      </c>
    </row>
    <row r="48" spans="8:20" ht="13.5" thickBot="1">
      <c r="H48" s="29"/>
      <c r="I48" s="29"/>
      <c r="J48" s="29"/>
      <c r="K48" s="21"/>
      <c r="L48" s="32">
        <v>3</v>
      </c>
      <c r="M48" s="17" t="s">
        <v>185</v>
      </c>
      <c r="N48" s="33">
        <v>92</v>
      </c>
      <c r="O48" s="33">
        <v>90</v>
      </c>
      <c r="P48" s="33">
        <v>88</v>
      </c>
      <c r="Q48" s="33">
        <v>95</v>
      </c>
      <c r="R48" s="34">
        <v>0</v>
      </c>
      <c r="S48" s="41">
        <v>0</v>
      </c>
      <c r="T48" s="40">
        <f>SUM(N48:S48)</f>
        <v>365</v>
      </c>
    </row>
    <row r="49" spans="8:20" ht="13.5" thickBot="1">
      <c r="H49" s="45"/>
      <c r="I49" s="45"/>
      <c r="J49" s="45"/>
      <c r="K49" s="21"/>
      <c r="L49" s="22"/>
      <c r="R49" s="1"/>
      <c r="S49" s="35"/>
      <c r="T49" s="36">
        <f>SUM(T46:T48)</f>
        <v>1109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55</v>
      </c>
      <c r="M52" s="24" t="s">
        <v>155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154</v>
      </c>
      <c r="N54" s="29">
        <v>92</v>
      </c>
      <c r="O54" s="29">
        <v>92</v>
      </c>
      <c r="P54" s="29">
        <v>95</v>
      </c>
      <c r="Q54" s="29">
        <v>93</v>
      </c>
      <c r="R54" s="30">
        <v>0</v>
      </c>
      <c r="S54" s="30">
        <v>0</v>
      </c>
      <c r="T54" s="31">
        <f>SUM(N54:S54)</f>
        <v>372</v>
      </c>
    </row>
    <row r="55" spans="8:20" ht="12.75">
      <c r="H55" s="29"/>
      <c r="I55" s="29"/>
      <c r="J55" s="29"/>
      <c r="K55" s="21"/>
      <c r="L55" s="25">
        <v>2</v>
      </c>
      <c r="M55" s="9" t="s">
        <v>176</v>
      </c>
      <c r="N55" s="29">
        <v>94</v>
      </c>
      <c r="O55" s="29">
        <v>92</v>
      </c>
      <c r="P55" s="29">
        <v>95</v>
      </c>
      <c r="Q55" s="29">
        <v>87</v>
      </c>
      <c r="R55" s="30">
        <v>0</v>
      </c>
      <c r="S55" s="30">
        <v>0</v>
      </c>
      <c r="T55" s="31">
        <f>SUM(N55:S55)</f>
        <v>368</v>
      </c>
    </row>
    <row r="56" spans="8:20" ht="13.5" thickBot="1">
      <c r="H56" s="29"/>
      <c r="I56" s="29"/>
      <c r="J56" s="29"/>
      <c r="K56" s="21"/>
      <c r="L56" s="32">
        <v>3</v>
      </c>
      <c r="M56" s="17" t="s">
        <v>184</v>
      </c>
      <c r="N56" s="33">
        <v>91</v>
      </c>
      <c r="O56" s="33">
        <v>93</v>
      </c>
      <c r="P56" s="33">
        <v>93</v>
      </c>
      <c r="Q56" s="33">
        <v>91</v>
      </c>
      <c r="R56" s="34">
        <v>0</v>
      </c>
      <c r="S56" s="34">
        <v>0</v>
      </c>
      <c r="T56" s="31">
        <f>SUM(N56:S56)</f>
        <v>368</v>
      </c>
    </row>
    <row r="57" spans="8:20" ht="13.5" thickBot="1">
      <c r="H57" s="45"/>
      <c r="I57" s="45"/>
      <c r="J57" s="45"/>
      <c r="K57" s="21"/>
      <c r="L57" s="22"/>
      <c r="Q57">
        <f>SUM(Q54:Q56)</f>
        <v>271</v>
      </c>
      <c r="R57" s="1"/>
      <c r="S57" s="35"/>
      <c r="T57" s="36">
        <f>SUM(T54:T56)</f>
        <v>1108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55</v>
      </c>
      <c r="M60" s="24" t="s">
        <v>173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27" t="s">
        <v>8</v>
      </c>
      <c r="T61" s="2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246</v>
      </c>
      <c r="N62" s="29">
        <v>97</v>
      </c>
      <c r="O62" s="29">
        <v>93</v>
      </c>
      <c r="P62" s="29">
        <v>91</v>
      </c>
      <c r="Q62" s="29">
        <v>93</v>
      </c>
      <c r="R62" s="30">
        <v>0</v>
      </c>
      <c r="S62" s="30">
        <v>0</v>
      </c>
      <c r="T62" s="31">
        <f>SUM(N62:S62)</f>
        <v>374</v>
      </c>
    </row>
    <row r="63" spans="8:20" ht="12.75">
      <c r="H63" s="29"/>
      <c r="I63" s="29"/>
      <c r="J63" s="29"/>
      <c r="L63" s="25">
        <v>2</v>
      </c>
      <c r="M63" s="9" t="s">
        <v>183</v>
      </c>
      <c r="N63" s="29">
        <v>89</v>
      </c>
      <c r="O63" s="29">
        <v>89</v>
      </c>
      <c r="P63" s="29">
        <v>90</v>
      </c>
      <c r="Q63" s="29">
        <v>93</v>
      </c>
      <c r="R63" s="30">
        <v>0</v>
      </c>
      <c r="S63" s="30">
        <v>0</v>
      </c>
      <c r="T63" s="31">
        <f>SUM(N63:S63)</f>
        <v>361</v>
      </c>
    </row>
    <row r="64" spans="8:20" ht="13.5" thickBot="1">
      <c r="H64" s="29"/>
      <c r="I64" s="29"/>
      <c r="J64" s="29"/>
      <c r="K64" s="21"/>
      <c r="L64" s="32">
        <v>3</v>
      </c>
      <c r="M64" s="17" t="s">
        <v>172</v>
      </c>
      <c r="N64" s="33">
        <v>95</v>
      </c>
      <c r="O64" s="33">
        <v>92</v>
      </c>
      <c r="P64" s="33">
        <v>92</v>
      </c>
      <c r="Q64" s="33">
        <v>93</v>
      </c>
      <c r="R64" s="34">
        <v>0</v>
      </c>
      <c r="S64" s="34">
        <v>0</v>
      </c>
      <c r="T64" s="31">
        <f>SUM(N64:S64)</f>
        <v>372</v>
      </c>
    </row>
    <row r="65" spans="8:20" ht="13.5" thickBot="1">
      <c r="H65" s="45"/>
      <c r="I65" s="45"/>
      <c r="J65" s="45"/>
      <c r="K65" s="21"/>
      <c r="L65" s="22"/>
      <c r="R65" s="1"/>
      <c r="S65" s="35"/>
      <c r="T65" s="36">
        <f>SUM(T62:T64)</f>
        <v>1107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55</v>
      </c>
      <c r="M68" s="24" t="s">
        <v>178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188</v>
      </c>
      <c r="N70" s="29">
        <v>85</v>
      </c>
      <c r="O70" s="29">
        <v>89</v>
      </c>
      <c r="P70" s="29">
        <v>91</v>
      </c>
      <c r="Q70" s="29">
        <v>92</v>
      </c>
      <c r="R70" s="30">
        <v>0</v>
      </c>
      <c r="S70" s="39">
        <v>0</v>
      </c>
      <c r="T70" s="40">
        <f>SUM(N70:S70)</f>
        <v>357</v>
      </c>
    </row>
    <row r="71" spans="8:20" ht="12.75">
      <c r="H71" s="29"/>
      <c r="I71" s="29"/>
      <c r="J71" s="29"/>
      <c r="K71" s="21"/>
      <c r="L71" s="25">
        <v>2</v>
      </c>
      <c r="M71" s="9" t="s">
        <v>177</v>
      </c>
      <c r="N71" s="29">
        <v>91</v>
      </c>
      <c r="O71" s="29">
        <v>93</v>
      </c>
      <c r="P71" s="29">
        <v>92</v>
      </c>
      <c r="Q71" s="29">
        <v>95</v>
      </c>
      <c r="R71" s="30">
        <v>0</v>
      </c>
      <c r="S71" s="39">
        <v>0</v>
      </c>
      <c r="T71" s="40">
        <f>SUM(N71:S71)</f>
        <v>371</v>
      </c>
    </row>
    <row r="72" spans="8:20" ht="13.5" thickBot="1">
      <c r="H72" s="29"/>
      <c r="I72" s="29"/>
      <c r="J72" s="29"/>
      <c r="K72" s="21"/>
      <c r="L72" s="32">
        <v>3</v>
      </c>
      <c r="M72" s="17" t="s">
        <v>186</v>
      </c>
      <c r="N72" s="33">
        <v>93</v>
      </c>
      <c r="O72" s="33">
        <v>95</v>
      </c>
      <c r="P72" s="33">
        <v>91</v>
      </c>
      <c r="Q72" s="33">
        <v>93</v>
      </c>
      <c r="R72" s="34">
        <v>0</v>
      </c>
      <c r="S72" s="41">
        <v>0</v>
      </c>
      <c r="T72" s="40">
        <f>SUM(N72:S72)</f>
        <v>372</v>
      </c>
    </row>
    <row r="73" spans="8:20" ht="13.5" thickBot="1">
      <c r="H73" s="45"/>
      <c r="I73" s="45"/>
      <c r="J73" s="45"/>
      <c r="K73" s="21"/>
      <c r="L73" s="22"/>
      <c r="R73" s="1"/>
      <c r="S73" s="35"/>
      <c r="T73" s="36">
        <f>SUM(T70:T72)</f>
        <v>1100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55</v>
      </c>
      <c r="M76" s="24" t="s">
        <v>102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27" t="s">
        <v>8</v>
      </c>
      <c r="T77" s="2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156</v>
      </c>
      <c r="N78" s="29">
        <v>91</v>
      </c>
      <c r="O78" s="29">
        <v>94</v>
      </c>
      <c r="P78" s="29">
        <v>96</v>
      </c>
      <c r="Q78" s="29">
        <v>87</v>
      </c>
      <c r="R78" s="30">
        <v>0</v>
      </c>
      <c r="S78" s="30">
        <v>0</v>
      </c>
      <c r="T78" s="31">
        <f>SUM(N78:S78)</f>
        <v>368</v>
      </c>
    </row>
    <row r="79" spans="8:20" ht="12.75">
      <c r="H79" s="29"/>
      <c r="I79" s="29"/>
      <c r="J79" s="29"/>
      <c r="K79" s="21"/>
      <c r="L79" s="25">
        <v>2</v>
      </c>
      <c r="M79" s="9" t="s">
        <v>169</v>
      </c>
      <c r="N79" s="29">
        <v>88</v>
      </c>
      <c r="O79" s="29">
        <v>92</v>
      </c>
      <c r="P79" s="29">
        <v>95</v>
      </c>
      <c r="Q79" s="29">
        <v>92</v>
      </c>
      <c r="R79" s="30">
        <v>0</v>
      </c>
      <c r="S79" s="30">
        <v>0</v>
      </c>
      <c r="T79" s="31">
        <f>SUM(N79:S79)</f>
        <v>367</v>
      </c>
    </row>
    <row r="80" spans="8:20" ht="13.5" thickBot="1">
      <c r="H80" s="29"/>
      <c r="I80" s="29"/>
      <c r="J80" s="29"/>
      <c r="K80" s="21"/>
      <c r="L80" s="32">
        <v>3</v>
      </c>
      <c r="M80" s="17" t="s">
        <v>175</v>
      </c>
      <c r="N80" s="33">
        <v>93</v>
      </c>
      <c r="O80" s="33">
        <v>88</v>
      </c>
      <c r="P80" s="33">
        <v>96</v>
      </c>
      <c r="Q80" s="33">
        <v>86</v>
      </c>
      <c r="R80" s="34">
        <v>0</v>
      </c>
      <c r="S80" s="34">
        <v>0</v>
      </c>
      <c r="T80" s="31">
        <f>SUM(N80:S80)</f>
        <v>363</v>
      </c>
    </row>
    <row r="81" spans="8:20" ht="13.5" thickBot="1">
      <c r="H81" s="45"/>
      <c r="I81" s="45"/>
      <c r="J81" s="45"/>
      <c r="K81" s="21"/>
      <c r="L81" s="22"/>
      <c r="R81" s="1"/>
      <c r="S81" s="35"/>
      <c r="T81" s="36">
        <f>SUM(T78:T80)</f>
        <v>1098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55</v>
      </c>
      <c r="M84" s="24" t="s">
        <v>164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37" t="s">
        <v>8</v>
      </c>
      <c r="T85" s="3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247</v>
      </c>
      <c r="N86" s="29">
        <v>92</v>
      </c>
      <c r="O86" s="29">
        <v>90</v>
      </c>
      <c r="P86" s="29">
        <v>95</v>
      </c>
      <c r="Q86" s="29">
        <v>93</v>
      </c>
      <c r="R86" s="30">
        <v>0</v>
      </c>
      <c r="S86" s="39">
        <v>0</v>
      </c>
      <c r="T86" s="40">
        <f>SUM(N86:S86)</f>
        <v>370</v>
      </c>
    </row>
    <row r="87" spans="8:20" ht="12.75">
      <c r="H87" s="29"/>
      <c r="I87" s="29"/>
      <c r="J87" s="29"/>
      <c r="K87" s="21"/>
      <c r="L87" s="25">
        <v>2</v>
      </c>
      <c r="M87" s="9" t="s">
        <v>163</v>
      </c>
      <c r="N87" s="29">
        <v>93</v>
      </c>
      <c r="O87" s="29">
        <v>94</v>
      </c>
      <c r="P87" s="29">
        <v>91</v>
      </c>
      <c r="Q87" s="29">
        <v>92</v>
      </c>
      <c r="R87" s="30">
        <v>0</v>
      </c>
      <c r="S87" s="39">
        <v>0</v>
      </c>
      <c r="T87" s="40">
        <f>SUM(N87:S87)</f>
        <v>370</v>
      </c>
    </row>
    <row r="88" spans="8:20" ht="13.5" thickBot="1">
      <c r="H88" s="29"/>
      <c r="I88" s="29"/>
      <c r="J88" s="29"/>
      <c r="K88" s="21"/>
      <c r="L88" s="32">
        <v>3</v>
      </c>
      <c r="M88" s="17" t="s">
        <v>180</v>
      </c>
      <c r="N88" s="33">
        <v>84</v>
      </c>
      <c r="O88" s="33">
        <v>86</v>
      </c>
      <c r="P88" s="33">
        <v>91</v>
      </c>
      <c r="Q88" s="33">
        <v>91</v>
      </c>
      <c r="R88" s="34">
        <v>0</v>
      </c>
      <c r="S88" s="41">
        <v>0</v>
      </c>
      <c r="T88" s="40">
        <f>SUM(N88:S88)</f>
        <v>352</v>
      </c>
    </row>
    <row r="89" spans="8:20" ht="13.5" thickBot="1">
      <c r="H89" s="45"/>
      <c r="I89" s="45"/>
      <c r="J89" s="45"/>
      <c r="K89" s="21"/>
      <c r="L89" s="22"/>
      <c r="Q89">
        <f>SUM(Q86:Q88)</f>
        <v>276</v>
      </c>
      <c r="R89" s="1"/>
      <c r="S89" s="35"/>
      <c r="T89" s="36">
        <f>SUM(T86:T88)</f>
        <v>1092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19" ht="13.5" thickBot="1">
      <c r="H92" s="29"/>
      <c r="I92" s="29"/>
      <c r="J92" s="29"/>
      <c r="K92" s="21">
        <v>12</v>
      </c>
      <c r="L92" s="23" t="s">
        <v>55</v>
      </c>
      <c r="M92" s="24" t="s">
        <v>168</v>
      </c>
      <c r="R92" s="1"/>
      <c r="S92" s="1"/>
    </row>
    <row r="93" spans="8:20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37" t="s">
        <v>8</v>
      </c>
      <c r="T93" s="38" t="s">
        <v>9</v>
      </c>
    </row>
    <row r="94" spans="8:20" ht="12.75">
      <c r="H94" s="29"/>
      <c r="I94" s="29"/>
      <c r="J94" s="29"/>
      <c r="K94" s="21"/>
      <c r="L94" s="25">
        <v>1</v>
      </c>
      <c r="M94" s="9" t="s">
        <v>167</v>
      </c>
      <c r="N94" s="29">
        <v>92</v>
      </c>
      <c r="O94" s="29">
        <v>98</v>
      </c>
      <c r="P94" s="29">
        <v>91</v>
      </c>
      <c r="Q94" s="29">
        <v>91</v>
      </c>
      <c r="R94" s="30">
        <v>0</v>
      </c>
      <c r="S94" s="39">
        <v>0</v>
      </c>
      <c r="T94" s="40">
        <f>SUM(N94:S94)</f>
        <v>372</v>
      </c>
    </row>
    <row r="95" spans="8:20" ht="12.75">
      <c r="H95" s="29"/>
      <c r="I95" s="29"/>
      <c r="J95" s="29"/>
      <c r="K95" s="21"/>
      <c r="L95" s="25">
        <v>2</v>
      </c>
      <c r="M95" s="9" t="s">
        <v>182</v>
      </c>
      <c r="N95" s="29">
        <v>92</v>
      </c>
      <c r="O95" s="29">
        <v>85</v>
      </c>
      <c r="P95" s="29">
        <v>94</v>
      </c>
      <c r="Q95" s="29">
        <v>90</v>
      </c>
      <c r="R95" s="30">
        <v>0</v>
      </c>
      <c r="S95" s="39">
        <v>0</v>
      </c>
      <c r="T95" s="40">
        <f>SUM(N95:S95)</f>
        <v>361</v>
      </c>
    </row>
    <row r="96" spans="8:20" ht="13.5" thickBot="1">
      <c r="H96" s="29"/>
      <c r="I96" s="29"/>
      <c r="J96" s="29"/>
      <c r="K96" s="21"/>
      <c r="L96" s="32">
        <v>3</v>
      </c>
      <c r="M96" s="17" t="s">
        <v>189</v>
      </c>
      <c r="N96" s="33">
        <v>86</v>
      </c>
      <c r="O96" s="33">
        <v>90</v>
      </c>
      <c r="P96" s="33">
        <v>87</v>
      </c>
      <c r="Q96" s="33">
        <v>89</v>
      </c>
      <c r="R96" s="34">
        <v>0</v>
      </c>
      <c r="S96" s="41">
        <v>0</v>
      </c>
      <c r="T96" s="40">
        <f>SUM(N96:S96)</f>
        <v>352</v>
      </c>
    </row>
    <row r="97" spans="8:20" ht="13.5" thickBot="1">
      <c r="H97" s="45"/>
      <c r="I97" s="45"/>
      <c r="J97" s="45"/>
      <c r="K97" s="21"/>
      <c r="L97" s="22"/>
      <c r="R97" s="1"/>
      <c r="S97" s="35"/>
      <c r="T97" s="36">
        <f>SUM(T94:T96)</f>
        <v>1085</v>
      </c>
    </row>
    <row r="98" spans="8:18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38" right="0.33" top="0.77" bottom="1" header="0" footer="0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zoomScalePageLayoutView="0" workbookViewId="0" topLeftCell="A1">
      <selection activeCell="T17" sqref="T17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15" width="6.7109375" style="0" customWidth="1"/>
    <col min="16" max="16" width="5.140625" style="0" bestFit="1" customWidth="1"/>
    <col min="17" max="17" width="5.14062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191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 t="s">
        <v>192</v>
      </c>
      <c r="S3" s="48"/>
    </row>
    <row r="4" spans="1:19" ht="20.25" thickBot="1">
      <c r="A4" s="50" t="s">
        <v>193</v>
      </c>
      <c r="B4" s="51" t="s">
        <v>194</v>
      </c>
      <c r="C4" s="52"/>
      <c r="D4" s="53"/>
      <c r="E4" s="54" t="s">
        <v>195</v>
      </c>
      <c r="F4" s="55">
        <v>1</v>
      </c>
      <c r="G4" s="55" t="s">
        <v>196</v>
      </c>
      <c r="H4" s="55">
        <v>2</v>
      </c>
      <c r="I4" s="55" t="s">
        <v>197</v>
      </c>
      <c r="J4" s="55">
        <v>3</v>
      </c>
      <c r="K4" s="55" t="s">
        <v>198</v>
      </c>
      <c r="L4" s="55">
        <v>4</v>
      </c>
      <c r="M4" s="55" t="s">
        <v>199</v>
      </c>
      <c r="N4" s="55">
        <v>5</v>
      </c>
      <c r="O4" s="55" t="s">
        <v>200</v>
      </c>
      <c r="P4" s="55">
        <v>6</v>
      </c>
      <c r="Q4" s="55" t="s">
        <v>201</v>
      </c>
      <c r="R4" s="56" t="s">
        <v>9</v>
      </c>
      <c r="S4" s="57" t="s">
        <v>202</v>
      </c>
    </row>
    <row r="5" spans="1:19" ht="60">
      <c r="A5" s="58">
        <v>1</v>
      </c>
      <c r="B5" s="59">
        <v>1</v>
      </c>
      <c r="C5" s="60" t="s">
        <v>148</v>
      </c>
      <c r="D5" s="284" t="s">
        <v>149</v>
      </c>
      <c r="E5" s="62">
        <v>386</v>
      </c>
      <c r="F5" s="63">
        <v>10.7</v>
      </c>
      <c r="G5" s="64">
        <f>IF(F5="",0,IF(F5&gt;=F6,1,0))</f>
        <v>1</v>
      </c>
      <c r="H5" s="65">
        <v>9.5</v>
      </c>
      <c r="I5" s="64">
        <f>IF(H5="",0,IF(H5&gt;=H6,1,0))</f>
        <v>1</v>
      </c>
      <c r="J5" s="65">
        <v>8.4</v>
      </c>
      <c r="K5" s="64">
        <f>IF(J5="",0,IF(J5&gt;=J6,1,0))</f>
        <v>0</v>
      </c>
      <c r="L5" s="65">
        <v>10.2</v>
      </c>
      <c r="M5" s="64">
        <f>IF(L5="",0,IF(L5&gt;=L6,1,0))</f>
        <v>1</v>
      </c>
      <c r="N5" s="65">
        <v>10.6</v>
      </c>
      <c r="O5" s="64">
        <f>IF(N5="",0,IF(N5&gt;=N6,1,0))</f>
        <v>0</v>
      </c>
      <c r="P5" s="66"/>
      <c r="Q5" s="67"/>
      <c r="R5" s="68">
        <f aca="true" t="shared" si="0" ref="R5:R12">SUM(G5+I5+K5+M5+O5+Q5)</f>
        <v>3</v>
      </c>
      <c r="S5" s="69">
        <f aca="true" t="shared" si="1" ref="S5:S12">SUM(E5+F5+H5+J5+L5+N5+P5)</f>
        <v>435.4</v>
      </c>
    </row>
    <row r="6" spans="1:19" ht="60">
      <c r="A6" s="58">
        <v>8</v>
      </c>
      <c r="B6" s="59">
        <v>2</v>
      </c>
      <c r="C6" s="70" t="s">
        <v>245</v>
      </c>
      <c r="D6" s="285" t="s">
        <v>149</v>
      </c>
      <c r="E6" s="72">
        <v>374</v>
      </c>
      <c r="F6" s="73">
        <v>8.9</v>
      </c>
      <c r="G6" s="74">
        <f>IF(F6="",0,IF(F6&gt;=F5,1,0))</f>
        <v>0</v>
      </c>
      <c r="H6" s="75">
        <v>8.2</v>
      </c>
      <c r="I6" s="74">
        <f>IF(H6="",0,IF(H6&gt;=H5,1,0))</f>
        <v>0</v>
      </c>
      <c r="J6" s="75">
        <v>9.8</v>
      </c>
      <c r="K6" s="74">
        <f>IF(J6="",0,IF(J6&gt;=J5,1,0))</f>
        <v>1</v>
      </c>
      <c r="L6" s="75">
        <v>8.5</v>
      </c>
      <c r="M6" s="74">
        <f>IF(L6="",0,IF(L6&gt;=L5,1,0))</f>
        <v>0</v>
      </c>
      <c r="N6" s="75">
        <v>10.8</v>
      </c>
      <c r="O6" s="74">
        <f>IF(N6="",0,IF(N6&gt;=N5,1,0))</f>
        <v>1</v>
      </c>
      <c r="P6" s="76"/>
      <c r="Q6" s="77"/>
      <c r="R6" s="78">
        <f t="shared" si="0"/>
        <v>2</v>
      </c>
      <c r="S6" s="69">
        <f t="shared" si="1"/>
        <v>420.2</v>
      </c>
    </row>
    <row r="7" spans="1:19" ht="60">
      <c r="A7" s="58">
        <v>2</v>
      </c>
      <c r="B7" s="59">
        <v>3</v>
      </c>
      <c r="C7" s="79" t="s">
        <v>165</v>
      </c>
      <c r="D7" s="286" t="s">
        <v>121</v>
      </c>
      <c r="E7" s="81">
        <v>384</v>
      </c>
      <c r="F7" s="82">
        <v>8.5</v>
      </c>
      <c r="G7" s="83">
        <f>IF(F7="",0,IF(F7&gt;=F8,1,0))</f>
        <v>1</v>
      </c>
      <c r="H7" s="84">
        <v>8.7</v>
      </c>
      <c r="I7" s="83">
        <f>IF(H7="",0,IF(H7&gt;=H8,1,0))</f>
        <v>0</v>
      </c>
      <c r="J7" s="84">
        <v>8.7</v>
      </c>
      <c r="K7" s="83">
        <f>IF(J7="",0,IF(J7&gt;=J8,1,0))</f>
        <v>0</v>
      </c>
      <c r="L7" s="84">
        <v>9.9</v>
      </c>
      <c r="M7" s="83">
        <f>IF(L7="",0,IF(L7&gt;=L8,1,0))</f>
        <v>1</v>
      </c>
      <c r="N7" s="84">
        <v>10.2</v>
      </c>
      <c r="O7" s="83">
        <f>IF(N7="",0,IF(N7&gt;=N8,1,0))</f>
        <v>1</v>
      </c>
      <c r="P7" s="85"/>
      <c r="Q7" s="86"/>
      <c r="R7" s="87">
        <f t="shared" si="0"/>
        <v>3</v>
      </c>
      <c r="S7" s="69">
        <f t="shared" si="1"/>
        <v>429.99999999999994</v>
      </c>
    </row>
    <row r="8" spans="1:19" ht="60">
      <c r="A8" s="58">
        <v>7</v>
      </c>
      <c r="B8" s="59">
        <v>4</v>
      </c>
      <c r="C8" s="79" t="s">
        <v>181</v>
      </c>
      <c r="D8" s="286" t="s">
        <v>121</v>
      </c>
      <c r="E8" s="81">
        <v>374</v>
      </c>
      <c r="F8" s="82">
        <v>8.1</v>
      </c>
      <c r="G8" s="83">
        <f>IF(F8="",0,IF(F8&gt;=F7,1,0))</f>
        <v>0</v>
      </c>
      <c r="H8" s="84">
        <v>9.1</v>
      </c>
      <c r="I8" s="83">
        <f>IF(H8="",0,IF(H8&gt;=H7,1,0))</f>
        <v>1</v>
      </c>
      <c r="J8" s="84">
        <v>10.7</v>
      </c>
      <c r="K8" s="83">
        <f>IF(J8="",0,IF(J8&gt;=J7,1,0))</f>
        <v>1</v>
      </c>
      <c r="L8" s="84">
        <v>9.8</v>
      </c>
      <c r="M8" s="83">
        <f>IF(L8="",0,IF(L8&gt;=L7,1,0))</f>
        <v>0</v>
      </c>
      <c r="N8" s="84">
        <v>9</v>
      </c>
      <c r="O8" s="83">
        <f>IF(N8="",0,IF(N8&gt;=N7,1,0))</f>
        <v>0</v>
      </c>
      <c r="P8" s="85"/>
      <c r="Q8" s="86"/>
      <c r="R8" s="87">
        <f t="shared" si="0"/>
        <v>2</v>
      </c>
      <c r="S8" s="69">
        <f t="shared" si="1"/>
        <v>420.70000000000005</v>
      </c>
    </row>
    <row r="9" spans="1:19" ht="60">
      <c r="A9" s="58">
        <v>3</v>
      </c>
      <c r="B9" s="88">
        <v>5</v>
      </c>
      <c r="C9" s="70" t="s">
        <v>161</v>
      </c>
      <c r="D9" s="285" t="s">
        <v>160</v>
      </c>
      <c r="E9" s="72">
        <v>382</v>
      </c>
      <c r="F9" s="73">
        <v>9</v>
      </c>
      <c r="G9" s="89">
        <f>IF(F9="",0,IF(F9&gt;=F10,1,0))</f>
        <v>1</v>
      </c>
      <c r="H9" s="90">
        <v>10.4</v>
      </c>
      <c r="I9" s="89">
        <f>IF(H9="",0,IF(H9&gt;=H10,1,0))</f>
        <v>1</v>
      </c>
      <c r="J9" s="90">
        <v>9.7</v>
      </c>
      <c r="K9" s="89">
        <f>IF(J9="",0,IF(J9&gt;=J10,1,0))</f>
        <v>1</v>
      </c>
      <c r="L9" s="90">
        <v>10</v>
      </c>
      <c r="M9" s="89">
        <f>IF(L9="",0,IF(L9&gt;=L10,1,0))</f>
        <v>1</v>
      </c>
      <c r="N9" s="90">
        <v>9.4</v>
      </c>
      <c r="O9" s="89">
        <f>IF(N9="",0,IF(N9&gt;=N10,1,0))</f>
        <v>1</v>
      </c>
      <c r="P9" s="76"/>
      <c r="Q9" s="91"/>
      <c r="R9" s="78">
        <f t="shared" si="0"/>
        <v>5</v>
      </c>
      <c r="S9" s="69">
        <f t="shared" si="1"/>
        <v>430.49999999999994</v>
      </c>
    </row>
    <row r="10" spans="1:19" ht="60">
      <c r="A10" s="58">
        <v>6</v>
      </c>
      <c r="B10" s="88">
        <v>6</v>
      </c>
      <c r="C10" s="70" t="s">
        <v>159</v>
      </c>
      <c r="D10" s="285" t="s">
        <v>160</v>
      </c>
      <c r="E10" s="72">
        <v>381</v>
      </c>
      <c r="F10" s="73">
        <v>8.6</v>
      </c>
      <c r="G10" s="74">
        <f>IF(F10="",0,IF(F10&gt;=F9,1,0))</f>
        <v>0</v>
      </c>
      <c r="H10" s="75">
        <v>9.6</v>
      </c>
      <c r="I10" s="74">
        <f>IF(H10="",0,IF(H10&gt;=H9,1,0))</f>
        <v>0</v>
      </c>
      <c r="J10" s="75">
        <v>9.6</v>
      </c>
      <c r="K10" s="74">
        <f>IF(J10="",0,IF(J10&gt;=J9,1,0))</f>
        <v>0</v>
      </c>
      <c r="L10" s="75">
        <v>8.6</v>
      </c>
      <c r="M10" s="74">
        <f>IF(L10="",0,IF(L10&gt;=L9,1,0))</f>
        <v>0</v>
      </c>
      <c r="N10" s="75">
        <v>8.1</v>
      </c>
      <c r="O10" s="74">
        <f>IF(N10="",0,IF(N10&gt;=N9,1,0))</f>
        <v>0</v>
      </c>
      <c r="P10" s="76"/>
      <c r="Q10" s="77"/>
      <c r="R10" s="78">
        <f t="shared" si="0"/>
        <v>0</v>
      </c>
      <c r="S10" s="69">
        <f t="shared" si="1"/>
        <v>425.5000000000001</v>
      </c>
    </row>
    <row r="11" spans="1:19" ht="60">
      <c r="A11" s="58">
        <v>4</v>
      </c>
      <c r="B11" s="88">
        <v>7</v>
      </c>
      <c r="C11" s="79" t="s">
        <v>150</v>
      </c>
      <c r="D11" s="286" t="s">
        <v>151</v>
      </c>
      <c r="E11" s="81">
        <v>382</v>
      </c>
      <c r="F11" s="82">
        <v>9.1</v>
      </c>
      <c r="G11" s="83">
        <f>IF(F11="",0,IF(F11&gt;=F12,1,0))</f>
        <v>1</v>
      </c>
      <c r="H11" s="84">
        <v>10.6</v>
      </c>
      <c r="I11" s="83">
        <f>IF(H11="",0,IF(H11&gt;=H12,1,0))</f>
        <v>0</v>
      </c>
      <c r="J11" s="84">
        <v>9.2</v>
      </c>
      <c r="K11" s="83">
        <f>IF(J11="",0,IF(J11&gt;=J12,1,0))</f>
        <v>0</v>
      </c>
      <c r="L11" s="84">
        <v>9.1</v>
      </c>
      <c r="M11" s="83">
        <f>IF(L11="",0,IF(L11&gt;=L12,1,0))</f>
        <v>0</v>
      </c>
      <c r="N11" s="84">
        <v>9.2</v>
      </c>
      <c r="O11" s="83">
        <f>IF(N11="",0,IF(N11&gt;=N12,1,0))</f>
        <v>0</v>
      </c>
      <c r="P11" s="85"/>
      <c r="Q11" s="86"/>
      <c r="R11" s="87">
        <f t="shared" si="0"/>
        <v>1</v>
      </c>
      <c r="S11" s="69">
        <f t="shared" si="1"/>
        <v>429.20000000000005</v>
      </c>
    </row>
    <row r="12" spans="1:19" ht="60.75" thickBot="1">
      <c r="A12" s="58">
        <v>5</v>
      </c>
      <c r="B12" s="88">
        <v>8</v>
      </c>
      <c r="C12" s="92" t="s">
        <v>153</v>
      </c>
      <c r="D12" s="287" t="s">
        <v>151</v>
      </c>
      <c r="E12" s="94">
        <v>382</v>
      </c>
      <c r="F12" s="95">
        <v>8.7</v>
      </c>
      <c r="G12" s="96">
        <f>IF(F12="",0,IF(F12&gt;=F11,1,0))</f>
        <v>0</v>
      </c>
      <c r="H12" s="97">
        <v>10.7</v>
      </c>
      <c r="I12" s="96">
        <f>IF(H12="",0,IF(H12&gt;=H11,1,0))</f>
        <v>1</v>
      </c>
      <c r="J12" s="97">
        <v>10.5</v>
      </c>
      <c r="K12" s="96">
        <f>IF(J12="",0,IF(J12&gt;=J11,1,0))</f>
        <v>1</v>
      </c>
      <c r="L12" s="97">
        <v>10.6</v>
      </c>
      <c r="M12" s="96">
        <f>IF(L12="",0,IF(L12&gt;=L11,1,0))</f>
        <v>1</v>
      </c>
      <c r="N12" s="97">
        <v>10.4</v>
      </c>
      <c r="O12" s="96">
        <f>IF(N12="",0,IF(N12&gt;=N11,1,0))</f>
        <v>1</v>
      </c>
      <c r="P12" s="98"/>
      <c r="Q12" s="99"/>
      <c r="R12" s="100">
        <f t="shared" si="0"/>
        <v>4</v>
      </c>
      <c r="S12" s="69">
        <f t="shared" si="1"/>
        <v>432.9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101"/>
      <c r="S20" s="48"/>
    </row>
    <row r="21" spans="3:19" ht="12.75">
      <c r="C21" s="102" t="s">
        <v>205</v>
      </c>
      <c r="S21" s="48"/>
    </row>
    <row r="22" ht="12.75">
      <c r="S22" s="48"/>
    </row>
    <row r="23" spans="1:19" ht="20.25" thickBot="1">
      <c r="A23" s="46"/>
      <c r="B23" s="47"/>
      <c r="E23" s="49" t="s">
        <v>203</v>
      </c>
      <c r="S23" s="48"/>
    </row>
    <row r="24" spans="1:19" ht="20.25" thickBot="1">
      <c r="A24" s="50" t="s">
        <v>193</v>
      </c>
      <c r="B24" s="103" t="s">
        <v>194</v>
      </c>
      <c r="C24" s="52"/>
      <c r="D24" s="104"/>
      <c r="E24" s="54" t="s">
        <v>195</v>
      </c>
      <c r="F24" s="55">
        <v>1</v>
      </c>
      <c r="G24" s="55" t="s">
        <v>196</v>
      </c>
      <c r="H24" s="55">
        <v>2</v>
      </c>
      <c r="I24" s="55" t="s">
        <v>197</v>
      </c>
      <c r="J24" s="55">
        <v>3</v>
      </c>
      <c r="K24" s="55" t="s">
        <v>198</v>
      </c>
      <c r="L24" s="55">
        <v>4</v>
      </c>
      <c r="M24" s="55" t="s">
        <v>199</v>
      </c>
      <c r="N24" s="55">
        <v>5</v>
      </c>
      <c r="O24" s="55" t="s">
        <v>200</v>
      </c>
      <c r="P24" s="55">
        <v>6</v>
      </c>
      <c r="Q24" s="55" t="s">
        <v>201</v>
      </c>
      <c r="R24" s="56" t="s">
        <v>9</v>
      </c>
      <c r="S24" s="48" t="s">
        <v>202</v>
      </c>
    </row>
    <row r="25" spans="1:19" ht="60">
      <c r="A25" s="58">
        <v>1</v>
      </c>
      <c r="B25" s="105">
        <v>1</v>
      </c>
      <c r="C25" s="106" t="s">
        <v>148</v>
      </c>
      <c r="D25" s="284" t="s">
        <v>149</v>
      </c>
      <c r="E25" s="62">
        <v>386</v>
      </c>
      <c r="F25" s="63">
        <v>10.2</v>
      </c>
      <c r="G25" s="64">
        <f>IF(F25="",0,IF(F25&gt;=F26,1,0))</f>
        <v>1</v>
      </c>
      <c r="H25" s="65">
        <v>10.3</v>
      </c>
      <c r="I25" s="64">
        <f>IF(H25="",0,IF(H25&gt;=H26,1,0))</f>
        <v>1</v>
      </c>
      <c r="J25" s="65">
        <v>9.7</v>
      </c>
      <c r="K25" s="64">
        <f>IF(J25="",0,IF(J25&gt;=J26,1,0))</f>
        <v>0</v>
      </c>
      <c r="L25" s="65">
        <v>10.3</v>
      </c>
      <c r="M25" s="64">
        <f>IF(L25="",0,IF(L25&gt;=L26,1,0))</f>
        <v>1</v>
      </c>
      <c r="N25" s="65">
        <v>9.5</v>
      </c>
      <c r="O25" s="64">
        <f>IF(N25="",0,IF(N25&gt;=N26,1,0))</f>
        <v>1</v>
      </c>
      <c r="P25" s="66"/>
      <c r="Q25" s="67"/>
      <c r="R25" s="68">
        <f>SUM(G25+I25+K25+M25+O25+Q25)</f>
        <v>4</v>
      </c>
      <c r="S25" s="69">
        <f>SUM(F25+H25+J25+L25+N25)</f>
        <v>50</v>
      </c>
    </row>
    <row r="26" spans="1:19" ht="60">
      <c r="A26" s="58">
        <v>5</v>
      </c>
      <c r="B26" s="105">
        <v>2</v>
      </c>
      <c r="C26" s="107" t="s">
        <v>153</v>
      </c>
      <c r="D26" s="285" t="s">
        <v>151</v>
      </c>
      <c r="E26" s="72">
        <v>382</v>
      </c>
      <c r="F26" s="73">
        <v>10</v>
      </c>
      <c r="G26" s="74">
        <f>IF(F26="",0,IF(F26&gt;=F25,1,0))</f>
        <v>0</v>
      </c>
      <c r="H26" s="75">
        <v>9.8</v>
      </c>
      <c r="I26" s="74">
        <f>IF(H26="",0,IF(H26&gt;=H25,1,0))</f>
        <v>0</v>
      </c>
      <c r="J26" s="75">
        <v>10.1</v>
      </c>
      <c r="K26" s="74">
        <f>IF(J26="",0,IF(J26&gt;=J25,1,0))</f>
        <v>1</v>
      </c>
      <c r="L26" s="75">
        <v>9.3</v>
      </c>
      <c r="M26" s="74">
        <f>IF(L26="",0,IF(L26&gt;=L25,1,0))</f>
        <v>0</v>
      </c>
      <c r="N26" s="75">
        <v>0</v>
      </c>
      <c r="O26" s="74">
        <f>IF(N26="",0,IF(N26&gt;=N25,1,0))</f>
        <v>0</v>
      </c>
      <c r="P26" s="76"/>
      <c r="Q26" s="77"/>
      <c r="R26" s="78">
        <f>SUM(G26+I26+K26+M26+O26+Q26)</f>
        <v>1</v>
      </c>
      <c r="S26" s="69">
        <f>SUM(F26+H26+J26+L26+N26)</f>
        <v>39.2</v>
      </c>
    </row>
    <row r="27" spans="1:19" ht="60">
      <c r="A27" s="58">
        <v>2</v>
      </c>
      <c r="B27" s="105">
        <v>3</v>
      </c>
      <c r="C27" s="108" t="s">
        <v>165</v>
      </c>
      <c r="D27" s="286" t="s">
        <v>121</v>
      </c>
      <c r="E27" s="81">
        <v>384</v>
      </c>
      <c r="F27" s="82">
        <v>9.9</v>
      </c>
      <c r="G27" s="83">
        <f>IF(F27="",0,IF(F27&gt;=F28,1,0))</f>
        <v>0</v>
      </c>
      <c r="H27" s="84">
        <v>9.3</v>
      </c>
      <c r="I27" s="83">
        <f>IF(H27="",0,IF(H27&gt;=H28,1,0))</f>
        <v>0</v>
      </c>
      <c r="J27" s="84">
        <v>8</v>
      </c>
      <c r="K27" s="83">
        <f>IF(J27="",0,IF(J27&gt;=J28,1,0))</f>
        <v>0</v>
      </c>
      <c r="L27" s="84">
        <v>5.5</v>
      </c>
      <c r="M27" s="83">
        <f>IF(L27="",0,IF(L27&gt;=L28,1,0))</f>
        <v>0</v>
      </c>
      <c r="N27" s="84">
        <v>0</v>
      </c>
      <c r="O27" s="83">
        <f>IF(N27="",0,IF(N27&gt;=N28,1,0))</f>
        <v>0</v>
      </c>
      <c r="P27" s="85"/>
      <c r="Q27" s="86"/>
      <c r="R27" s="87">
        <f>SUM(G27+I27+K27+M27+O27+Q27)</f>
        <v>0</v>
      </c>
      <c r="S27" s="69">
        <f>SUM(F27+H27+J27+L27+N27)</f>
        <v>32.7</v>
      </c>
    </row>
    <row r="28" spans="1:19" ht="60.75" thickBot="1">
      <c r="A28" s="58">
        <v>3</v>
      </c>
      <c r="B28" s="105">
        <v>4</v>
      </c>
      <c r="C28" s="109" t="s">
        <v>161</v>
      </c>
      <c r="D28" s="287" t="s">
        <v>160</v>
      </c>
      <c r="E28" s="94">
        <v>382</v>
      </c>
      <c r="F28" s="95">
        <v>10</v>
      </c>
      <c r="G28" s="96">
        <f>IF(F28="",0,IF(F28&gt;=F27,1,0))</f>
        <v>1</v>
      </c>
      <c r="H28" s="97">
        <v>10.6</v>
      </c>
      <c r="I28" s="96">
        <f>IF(H28="",0,IF(H28&gt;=H27,1,0))</f>
        <v>1</v>
      </c>
      <c r="J28" s="97">
        <v>9.4</v>
      </c>
      <c r="K28" s="96">
        <f>IF(J28="",0,IF(J28&gt;=J27,1,0))</f>
        <v>1</v>
      </c>
      <c r="L28" s="97">
        <v>10.1</v>
      </c>
      <c r="M28" s="96">
        <f>IF(L28="",0,IF(L28&gt;=L27,1,0))</f>
        <v>1</v>
      </c>
      <c r="N28" s="97">
        <v>9.8</v>
      </c>
      <c r="O28" s="96">
        <f>IF(N28="",0,IF(N28&gt;=N27,1,0))</f>
        <v>1</v>
      </c>
      <c r="P28" s="98"/>
      <c r="Q28" s="99"/>
      <c r="R28" s="100">
        <f>SUM(G28+I28+K28+M28+O28+Q28)</f>
        <v>5</v>
      </c>
      <c r="S28" s="69">
        <f>SUM(F28+H28+J28+L28+N28)</f>
        <v>49.900000000000006</v>
      </c>
    </row>
    <row r="29" ht="12.75">
      <c r="S29" s="48"/>
    </row>
    <row r="30" ht="12.75">
      <c r="S30" s="48"/>
    </row>
    <row r="31" ht="12.75">
      <c r="S31" s="48"/>
    </row>
    <row r="32" spans="1:19" ht="20.25" thickBot="1">
      <c r="A32" s="46"/>
      <c r="B32" s="47"/>
      <c r="D32" s="288"/>
      <c r="E32" s="49" t="s">
        <v>204</v>
      </c>
      <c r="S32" s="48"/>
    </row>
    <row r="33" spans="1:19" ht="20.25" thickBot="1">
      <c r="A33" s="50" t="s">
        <v>193</v>
      </c>
      <c r="B33" s="110" t="s">
        <v>194</v>
      </c>
      <c r="C33" s="52"/>
      <c r="D33" s="104"/>
      <c r="E33" s="54" t="s">
        <v>195</v>
      </c>
      <c r="F33" s="55">
        <v>1</v>
      </c>
      <c r="G33" s="55" t="s">
        <v>196</v>
      </c>
      <c r="H33" s="55">
        <v>2</v>
      </c>
      <c r="I33" s="55" t="s">
        <v>197</v>
      </c>
      <c r="J33" s="55">
        <v>3</v>
      </c>
      <c r="K33" s="55" t="s">
        <v>198</v>
      </c>
      <c r="L33" s="55">
        <v>4</v>
      </c>
      <c r="M33" s="55" t="s">
        <v>199</v>
      </c>
      <c r="N33" s="55">
        <v>5</v>
      </c>
      <c r="O33" s="55" t="s">
        <v>200</v>
      </c>
      <c r="P33" s="55">
        <v>6</v>
      </c>
      <c r="Q33" s="55" t="s">
        <v>201</v>
      </c>
      <c r="R33" s="56" t="s">
        <v>9</v>
      </c>
      <c r="S33" s="48" t="s">
        <v>202</v>
      </c>
    </row>
    <row r="34" spans="1:19" ht="60">
      <c r="A34" s="58">
        <v>1</v>
      </c>
      <c r="B34" s="105">
        <v>1</v>
      </c>
      <c r="C34" s="106" t="s">
        <v>148</v>
      </c>
      <c r="D34" s="61" t="s">
        <v>149</v>
      </c>
      <c r="E34" s="62">
        <v>386</v>
      </c>
      <c r="F34" s="63">
        <v>9.8</v>
      </c>
      <c r="G34" s="64">
        <f>IF(F34="",0,IF(F34&gt;=F35,1,0))</f>
        <v>0</v>
      </c>
      <c r="H34" s="65">
        <v>9.7</v>
      </c>
      <c r="I34" s="64">
        <f>IF(H34="",0,IF(H34&gt;=H35,1,0))</f>
        <v>0</v>
      </c>
      <c r="J34" s="65">
        <v>10.2</v>
      </c>
      <c r="K34" s="64">
        <f>IF(J34="",0,IF(J34&gt;=J35,1,0))</f>
        <v>1</v>
      </c>
      <c r="L34" s="65">
        <v>10</v>
      </c>
      <c r="M34" s="64">
        <f>IF(L34="",0,IF(L34&gt;=L35,1,0))</f>
        <v>1</v>
      </c>
      <c r="N34" s="65">
        <v>10.2</v>
      </c>
      <c r="O34" s="64">
        <f>IF(N34="",0,IF(N34&gt;=N35,1,0))</f>
        <v>1</v>
      </c>
      <c r="P34" s="65">
        <v>9.2</v>
      </c>
      <c r="Q34" s="67">
        <f>IF(P34="",0,IF(P34&gt;=P35,1,0))</f>
        <v>0</v>
      </c>
      <c r="R34" s="68">
        <f>SUM(G34+I34+K34+M34+O34+Q34)</f>
        <v>3</v>
      </c>
      <c r="S34" s="69">
        <f>SUM(F34+H34+J34+L34+N34)</f>
        <v>49.900000000000006</v>
      </c>
    </row>
    <row r="35" spans="1:19" ht="60">
      <c r="A35" s="58">
        <v>3</v>
      </c>
      <c r="B35" s="105">
        <v>2</v>
      </c>
      <c r="C35" s="107" t="s">
        <v>161</v>
      </c>
      <c r="D35" s="71" t="s">
        <v>160</v>
      </c>
      <c r="E35" s="72">
        <v>382</v>
      </c>
      <c r="F35" s="73">
        <v>10.4</v>
      </c>
      <c r="G35" s="74">
        <f>IF(F35="",0,IF(F35&gt;=F34,1,0))</f>
        <v>1</v>
      </c>
      <c r="H35" s="75">
        <v>9.8</v>
      </c>
      <c r="I35" s="74">
        <f>IF(H35="",0,IF(H35&gt;=H34,1,0))</f>
        <v>1</v>
      </c>
      <c r="J35" s="75">
        <v>10.2</v>
      </c>
      <c r="K35" s="74">
        <f>IF(J35="",0,IF(J35&gt;=J34,1,0))</f>
        <v>1</v>
      </c>
      <c r="L35" s="75">
        <v>9.3</v>
      </c>
      <c r="M35" s="74">
        <f>IF(L35="",0,IF(L35&gt;=L34,1,0))</f>
        <v>0</v>
      </c>
      <c r="N35" s="75">
        <v>10.1</v>
      </c>
      <c r="O35" s="74">
        <f>IF(N35="",0,IF(N35&gt;=N34,1,0))</f>
        <v>0</v>
      </c>
      <c r="P35" s="75">
        <v>9.4</v>
      </c>
      <c r="Q35" s="77">
        <f>IF(P35="",0,IF(P35&gt;=P34,1,0))</f>
        <v>1</v>
      </c>
      <c r="R35" s="78">
        <f>SUM(G35+I35+K35+M35+O35+Q35)</f>
        <v>4</v>
      </c>
      <c r="S35" s="69">
        <f>SUM(F35+H35+J35+L35+N35)</f>
        <v>49.800000000000004</v>
      </c>
    </row>
    <row r="36" spans="1:19" ht="60">
      <c r="A36" s="58">
        <v>2</v>
      </c>
      <c r="B36" s="105">
        <v>3</v>
      </c>
      <c r="C36" s="108" t="s">
        <v>165</v>
      </c>
      <c r="D36" s="80" t="s">
        <v>121</v>
      </c>
      <c r="E36" s="81">
        <v>384</v>
      </c>
      <c r="F36" s="82">
        <v>9.3</v>
      </c>
      <c r="G36" s="83">
        <f>IF(F36="",0,IF(F36&gt;=F37,1,0))</f>
        <v>0</v>
      </c>
      <c r="H36" s="84">
        <v>8.9</v>
      </c>
      <c r="I36" s="83">
        <f>IF(H36="",0,IF(H36&gt;=H37,1,0))</f>
        <v>0</v>
      </c>
      <c r="J36" s="84">
        <v>10</v>
      </c>
      <c r="K36" s="83">
        <f>IF(J36="",0,IF(J36&gt;=J37,1,0))</f>
        <v>0</v>
      </c>
      <c r="L36" s="84">
        <v>0</v>
      </c>
      <c r="M36" s="83">
        <f>IF(L36="",0,IF(L36&gt;=L37,1,0))</f>
        <v>1</v>
      </c>
      <c r="N36" s="84">
        <v>9.8</v>
      </c>
      <c r="O36" s="83">
        <f>IF(N36="",0,IF(N36&gt;=N37,1,0))</f>
        <v>1</v>
      </c>
      <c r="P36" s="85"/>
      <c r="Q36" s="86"/>
      <c r="R36" s="87">
        <f>SUM(G36+I36+K36+M36+O36+Q36)</f>
        <v>2</v>
      </c>
      <c r="S36" s="69">
        <f>SUM(F36+H36+J36+L36+N36)</f>
        <v>38</v>
      </c>
    </row>
    <row r="37" spans="1:19" ht="60.75" thickBot="1">
      <c r="A37" s="58">
        <v>5</v>
      </c>
      <c r="B37" s="105">
        <v>4</v>
      </c>
      <c r="C37" s="109" t="s">
        <v>153</v>
      </c>
      <c r="D37" s="93" t="s">
        <v>151</v>
      </c>
      <c r="E37" s="94">
        <v>382</v>
      </c>
      <c r="F37" s="95">
        <v>9.4</v>
      </c>
      <c r="G37" s="96">
        <f>IF(F37="",0,IF(F37&gt;=F36,1,0))</f>
        <v>1</v>
      </c>
      <c r="H37" s="97">
        <v>9.8</v>
      </c>
      <c r="I37" s="96">
        <f>IF(H37="",0,IF(H37&gt;=H36,1,0))</f>
        <v>1</v>
      </c>
      <c r="J37" s="97">
        <v>10.6</v>
      </c>
      <c r="K37" s="96">
        <f>IF(J37="",0,IF(J37&gt;=J36,1,0))</f>
        <v>1</v>
      </c>
      <c r="L37" s="97">
        <v>0</v>
      </c>
      <c r="M37" s="96">
        <f>IF(L37="",0,IF(L37&gt;=L36,1,0))</f>
        <v>1</v>
      </c>
      <c r="N37" s="97">
        <v>0</v>
      </c>
      <c r="O37" s="96">
        <f>IF(N37="",0,IF(N37&gt;=N36,1,0))</f>
        <v>0</v>
      </c>
      <c r="P37" s="98"/>
      <c r="Q37" s="99"/>
      <c r="R37" s="100">
        <f>SUM(G37+I37+K37+M37+O37+Q37)</f>
        <v>4</v>
      </c>
      <c r="S37" s="69">
        <f>SUM(F37+H37+J37+L37+N37)</f>
        <v>29.800000000000004</v>
      </c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Damijan Klopcic</cp:lastModifiedBy>
  <cp:lastPrinted>2008-11-30T08:21:59Z</cp:lastPrinted>
  <dcterms:created xsi:type="dcterms:W3CDTF">2008-10-25T08:37:42Z</dcterms:created>
  <dcterms:modified xsi:type="dcterms:W3CDTF">2008-12-01T07:26:08Z</dcterms:modified>
  <cp:category/>
  <cp:version/>
  <cp:contentType/>
  <cp:contentStatus/>
</cp:coreProperties>
</file>