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116" windowWidth="15195" windowHeight="9030" activeTab="0"/>
  </bookViews>
  <sheets>
    <sheet name="Moški puška" sheetId="1" r:id="rId1"/>
    <sheet name="Moški pištola" sheetId="2" r:id="rId2"/>
    <sheet name="Ženske puška" sheetId="3" r:id="rId3"/>
    <sheet name="Ženske pištola" sheetId="4" r:id="rId4"/>
  </sheets>
  <definedNames/>
  <calcPr fullCalcOnLoad="1"/>
</workbook>
</file>

<file path=xl/sharedStrings.xml><?xml version="1.0" encoding="utf-8"?>
<sst xmlns="http://schemas.openxmlformats.org/spreadsheetml/2006/main" count="413" uniqueCount="131">
  <si>
    <t xml:space="preserve">ZRAČNA PUŠKA </t>
  </si>
  <si>
    <t>Člani ekipno</t>
  </si>
  <si>
    <t>SLOVENIJA</t>
  </si>
  <si>
    <t>Skupaj</t>
  </si>
  <si>
    <t>1.</t>
  </si>
  <si>
    <t>2.</t>
  </si>
  <si>
    <t>3.</t>
  </si>
  <si>
    <t>4.</t>
  </si>
  <si>
    <t>5.</t>
  </si>
  <si>
    <t>6.</t>
  </si>
  <si>
    <t>DEBEVEC Rajmond</t>
  </si>
  <si>
    <t>7.</t>
  </si>
  <si>
    <t>8.</t>
  </si>
  <si>
    <t>9.</t>
  </si>
  <si>
    <t>Posamezno</t>
  </si>
  <si>
    <t>Priimek in ime</t>
  </si>
  <si>
    <t>Država</t>
  </si>
  <si>
    <t>1.ser.</t>
  </si>
  <si>
    <t>2.ser.</t>
  </si>
  <si>
    <t>3.ser.</t>
  </si>
  <si>
    <t>4.ser.</t>
  </si>
  <si>
    <t>5.ser.</t>
  </si>
  <si>
    <t>6.ser.</t>
  </si>
  <si>
    <t>HRVAŠKA</t>
  </si>
  <si>
    <t>Osv. m.</t>
  </si>
  <si>
    <t>Mladinci ekipno</t>
  </si>
  <si>
    <t xml:space="preserve">ZRAČNA PIŠTOLA </t>
  </si>
  <si>
    <t>Članice ekipno</t>
  </si>
  <si>
    <t>Mladinke ekipno</t>
  </si>
  <si>
    <t>KONČNI REZULTAT DVOBOJA</t>
  </si>
  <si>
    <t>Tekmovanje je potekalo po pravilih ISSF. Pritožb ni bilo.</t>
  </si>
  <si>
    <t>DELEGAT SZS</t>
  </si>
  <si>
    <t>GLAVNI SODNIK</t>
  </si>
  <si>
    <t>VODJA TEKMOVANJA</t>
  </si>
  <si>
    <t>Elvira VALANT</t>
  </si>
  <si>
    <t>MARKOJA Robi</t>
  </si>
  <si>
    <t>JURIĆ Blaško</t>
  </si>
  <si>
    <t>SLO</t>
  </si>
  <si>
    <t>CRO</t>
  </si>
  <si>
    <t>MOIČEVIČ Željko</t>
  </si>
  <si>
    <t>GORŠA Petar</t>
  </si>
  <si>
    <t>ŠEBALJ Marin</t>
  </si>
  <si>
    <t>CINDRIĆ Vlado</t>
  </si>
  <si>
    <t>STOLNIK Zdenka</t>
  </si>
  <si>
    <t>BITENC Polona</t>
  </si>
  <si>
    <t>MAJSTOROVIČ Jelica</t>
  </si>
  <si>
    <t>REPIČ Kaja</t>
  </si>
  <si>
    <t>TOROŠ Irena</t>
  </si>
  <si>
    <t>MARINČEK Nataša</t>
  </si>
  <si>
    <t>PERVAN Vlatka</t>
  </si>
  <si>
    <t>VRBEK Kristina</t>
  </si>
  <si>
    <t>PEJČIĆ Snježana</t>
  </si>
  <si>
    <t>TOKIĆ Marinela</t>
  </si>
  <si>
    <t>POSAVEC Željko</t>
  </si>
  <si>
    <t>ŠPIRELJA Saša</t>
  </si>
  <si>
    <t>TOMAŠEVIČ Klemen</t>
  </si>
  <si>
    <t>HRGOVIĆ Stipe</t>
  </si>
  <si>
    <t>HREŠČAK Izidor</t>
  </si>
  <si>
    <t>BLAŠKE Robi (87)</t>
  </si>
  <si>
    <t>BARIČ Matic (88)</t>
  </si>
  <si>
    <t>AVBERŠEK Luka (87)</t>
  </si>
  <si>
    <t>PAVLETIČ Adriano</t>
  </si>
  <si>
    <t>URANKAR Tadeja</t>
  </si>
  <si>
    <t>REPIČ Kaja (87)</t>
  </si>
  <si>
    <t>MAJSTOROVIČ Jelica (87)</t>
  </si>
  <si>
    <t>PEREC Tanja</t>
  </si>
  <si>
    <t>MAROVIĆ Marija</t>
  </si>
  <si>
    <t>RAUŠL Majda</t>
  </si>
  <si>
    <t>CIMBAL ŠPIRELJA Suzana</t>
  </si>
  <si>
    <t>ORAŽEM VRŠIČ Renata</t>
  </si>
  <si>
    <t>GORŠA Petar (88)</t>
  </si>
  <si>
    <t>PAVLETIĆ Adriano (90)</t>
  </si>
  <si>
    <t>TOMAŠEVIČ Klemen (87)</t>
  </si>
  <si>
    <t>HRGOVIĆ Stipe (92)</t>
  </si>
  <si>
    <t>IVANC Rok (87)</t>
  </si>
  <si>
    <t>PÖRŠ Mojca</t>
  </si>
  <si>
    <t>PEREC Tanja (92)</t>
  </si>
  <si>
    <t>TOKIĆ Marinela (88)</t>
  </si>
  <si>
    <t>PÖRŠ Mojca (89)</t>
  </si>
  <si>
    <t>GROZDEK Daria</t>
  </si>
  <si>
    <t>GROZDEK Daria (89)</t>
  </si>
  <si>
    <t>Strelsko       mesto</t>
  </si>
  <si>
    <t>Številke                 tarč</t>
  </si>
  <si>
    <t>NOVOSELAC Filip</t>
  </si>
  <si>
    <t>ADAMOVIĆ Goran</t>
  </si>
  <si>
    <t>ADAMOVIČ Goran</t>
  </si>
  <si>
    <t>KOBILŠEK Ana</t>
  </si>
  <si>
    <t>KOVACS Sanja</t>
  </si>
  <si>
    <t>PEREGLIN Domagoj</t>
  </si>
  <si>
    <t>BABIĆ Enes</t>
  </si>
  <si>
    <t>ŠTRITOF Mia</t>
  </si>
  <si>
    <t>PERIŠIĆ Renata</t>
  </si>
  <si>
    <t>IVANC Rok</t>
  </si>
  <si>
    <t>PUČKO Rok</t>
  </si>
  <si>
    <t>SIMONIČ Simon jr.</t>
  </si>
  <si>
    <t>TKALEC Peter</t>
  </si>
  <si>
    <t>BRUNŠEK Andrej</t>
  </si>
  <si>
    <t>PRELEC Romana</t>
  </si>
  <si>
    <t>MOLAN Simona</t>
  </si>
  <si>
    <t>DADIČ Katja</t>
  </si>
  <si>
    <t>DVORŠAK Živa (91)</t>
  </si>
  <si>
    <t xml:space="preserve">DVORŠAK Živa </t>
  </si>
  <si>
    <t>FLUKS Teja (90)</t>
  </si>
  <si>
    <t>SIMONIČ Staša (91)</t>
  </si>
  <si>
    <t>MOLAN Simona (91)</t>
  </si>
  <si>
    <t>PRELEC Romana (88)</t>
  </si>
  <si>
    <t>PUČKO Rok (89)</t>
  </si>
  <si>
    <t>FABJAN Boštjan</t>
  </si>
  <si>
    <t>POTOČNIK Grega (90)</t>
  </si>
  <si>
    <t>Gorazd MALOIČ</t>
  </si>
  <si>
    <t>Ivica CVITAK</t>
  </si>
  <si>
    <t>DELEGIRAN SODNIK SZS</t>
  </si>
  <si>
    <t>Zoro ORAŽEM</t>
  </si>
  <si>
    <t>BABIĆ Enes (91)</t>
  </si>
  <si>
    <t>PEREGLIN Domagoj (90)</t>
  </si>
  <si>
    <t>MOSTARČIĆ Danijel (93)</t>
  </si>
  <si>
    <t>NOVOSELAC Filip (93)</t>
  </si>
  <si>
    <t>JOVIČIĆ Boris (88)</t>
  </si>
  <si>
    <t>ŽIŽMOND Mitja (88)</t>
  </si>
  <si>
    <t>KRSTAČIĆ Fjodor (91)</t>
  </si>
  <si>
    <t>BLAŠKE Robi</t>
  </si>
  <si>
    <t>BARIČ Matic</t>
  </si>
  <si>
    <t xml:space="preserve">AVBERŠEK Luka </t>
  </si>
  <si>
    <t>10.</t>
  </si>
  <si>
    <t>BRUKETA BUJANOVIĆ Maja (88)</t>
  </si>
  <si>
    <t>VITEZ Sandra (89)</t>
  </si>
  <si>
    <t>RATNIK Saša Marija (90)</t>
  </si>
  <si>
    <t>KOBILŠEK Ana (88)</t>
  </si>
  <si>
    <t>DIMEC Alenka</t>
  </si>
  <si>
    <t>PERIŠIĆ Renata (91)</t>
  </si>
  <si>
    <t>ŠTRITOF Mia (88)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</si>
</sst>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N28" sqref="N28"/>
    </sheetView>
  </sheetViews>
  <sheetFormatPr defaultColWidth="9.140625" defaultRowHeight="12.75"/>
  <cols>
    <col min="1" max="1" width="7.57421875" style="0" customWidth="1"/>
    <col min="2" max="2" width="22.7109375" style="0" customWidth="1"/>
    <col min="3" max="3" width="9.28125" style="6" customWidth="1"/>
    <col min="4" max="9" width="5.140625" style="0" customWidth="1"/>
    <col min="10" max="10" width="10.00390625" style="4" customWidth="1"/>
    <col min="11" max="11" width="6.140625" style="0" customWidth="1"/>
    <col min="12" max="12" width="9.140625" style="4" customWidth="1"/>
  </cols>
  <sheetData>
    <row r="1" spans="1:2" ht="12.75">
      <c r="A1" s="32" t="s">
        <v>0</v>
      </c>
      <c r="B1" s="32"/>
    </row>
    <row r="2" spans="12:14" ht="19.5" customHeight="1">
      <c r="L2" s="35" t="s">
        <v>81</v>
      </c>
      <c r="M2" s="36" t="s">
        <v>82</v>
      </c>
      <c r="N2" s="36"/>
    </row>
    <row r="3" spans="1:14" ht="12.75">
      <c r="A3" s="32" t="s">
        <v>1</v>
      </c>
      <c r="B3" s="32"/>
      <c r="L3" s="35"/>
      <c r="M3" s="36"/>
      <c r="N3" s="36"/>
    </row>
    <row r="5" spans="1:10" ht="15.75">
      <c r="A5" s="1" t="s">
        <v>2</v>
      </c>
      <c r="C5" s="10">
        <f>SUM(C6+C7+C8)</f>
        <v>1762</v>
      </c>
      <c r="E5" s="34" t="s">
        <v>23</v>
      </c>
      <c r="F5" s="34"/>
      <c r="J5" s="10">
        <f>SUM(J6+J7+J8)</f>
        <v>1760</v>
      </c>
    </row>
    <row r="6" spans="1:10" ht="12.75">
      <c r="A6" s="3" t="s">
        <v>4</v>
      </c>
      <c r="B6" s="9" t="s">
        <v>10</v>
      </c>
      <c r="C6" s="2">
        <v>591</v>
      </c>
      <c r="E6" t="s">
        <v>4</v>
      </c>
      <c r="F6" s="33" t="s">
        <v>41</v>
      </c>
      <c r="G6" s="33"/>
      <c r="H6" s="33"/>
      <c r="I6" s="33"/>
      <c r="J6" s="16">
        <v>590</v>
      </c>
    </row>
    <row r="7" spans="1:10" ht="12.75">
      <c r="A7" s="3" t="s">
        <v>5</v>
      </c>
      <c r="B7" s="9" t="s">
        <v>57</v>
      </c>
      <c r="C7" s="2">
        <v>588</v>
      </c>
      <c r="E7" t="s">
        <v>5</v>
      </c>
      <c r="F7" s="33" t="s">
        <v>36</v>
      </c>
      <c r="G7" s="33"/>
      <c r="H7" s="33"/>
      <c r="I7" s="33"/>
      <c r="J7" s="16">
        <v>587</v>
      </c>
    </row>
    <row r="8" spans="1:10" ht="12.75">
      <c r="A8" s="3" t="s">
        <v>6</v>
      </c>
      <c r="B8" s="9" t="s">
        <v>39</v>
      </c>
      <c r="C8" s="2">
        <v>583</v>
      </c>
      <c r="E8" t="s">
        <v>6</v>
      </c>
      <c r="F8" s="33" t="s">
        <v>84</v>
      </c>
      <c r="G8" s="33"/>
      <c r="H8" s="33"/>
      <c r="I8" s="33"/>
      <c r="J8" s="16">
        <v>583</v>
      </c>
    </row>
    <row r="10" ht="19.5" customHeight="1"/>
    <row r="11" spans="1:2" ht="12.75">
      <c r="A11" s="32" t="s">
        <v>14</v>
      </c>
      <c r="B11" s="32"/>
    </row>
    <row r="13" spans="1:10" ht="12.75">
      <c r="A13" s="4" t="s">
        <v>24</v>
      </c>
      <c r="B13" s="1" t="s">
        <v>15</v>
      </c>
      <c r="C13" s="4" t="s">
        <v>16</v>
      </c>
      <c r="D13" s="1" t="s">
        <v>17</v>
      </c>
      <c r="E13" s="1" t="s">
        <v>18</v>
      </c>
      <c r="F13" s="1" t="s">
        <v>19</v>
      </c>
      <c r="G13" s="1" t="s">
        <v>20</v>
      </c>
      <c r="H13" s="1" t="s">
        <v>21</v>
      </c>
      <c r="I13" s="1" t="s">
        <v>22</v>
      </c>
      <c r="J13" s="4" t="s">
        <v>3</v>
      </c>
    </row>
    <row r="14" spans="1:14" ht="12.75">
      <c r="A14" s="6" t="s">
        <v>4</v>
      </c>
      <c r="B14" s="9" t="s">
        <v>10</v>
      </c>
      <c r="C14" s="6" t="s">
        <v>37</v>
      </c>
      <c r="D14" s="6">
        <v>98</v>
      </c>
      <c r="E14" s="6">
        <v>99</v>
      </c>
      <c r="F14" s="6">
        <v>98</v>
      </c>
      <c r="G14" s="6">
        <v>99</v>
      </c>
      <c r="H14" s="6">
        <v>98</v>
      </c>
      <c r="I14" s="6">
        <v>99</v>
      </c>
      <c r="J14" s="4">
        <f aca="true" t="shared" si="0" ref="J14:J21">SUM(D14+E14+F14+G14+H14+I14)</f>
        <v>591</v>
      </c>
      <c r="L14" s="4">
        <v>2</v>
      </c>
      <c r="M14">
        <v>40371</v>
      </c>
      <c r="N14">
        <f aca="true" t="shared" si="1" ref="N14:N21">M14+59</f>
        <v>40430</v>
      </c>
    </row>
    <row r="15" spans="1:14" ht="12.75">
      <c r="A15" s="6" t="s">
        <v>5</v>
      </c>
      <c r="B15" s="9" t="s">
        <v>41</v>
      </c>
      <c r="C15" s="6" t="s">
        <v>38</v>
      </c>
      <c r="D15" s="6">
        <v>95</v>
      </c>
      <c r="E15" s="6">
        <v>99</v>
      </c>
      <c r="F15" s="6">
        <v>100</v>
      </c>
      <c r="G15" s="6">
        <v>98</v>
      </c>
      <c r="H15" s="6">
        <v>98</v>
      </c>
      <c r="I15" s="6">
        <v>100</v>
      </c>
      <c r="J15" s="4">
        <f t="shared" si="0"/>
        <v>590</v>
      </c>
      <c r="L15" s="4">
        <v>7</v>
      </c>
      <c r="M15">
        <v>42501</v>
      </c>
      <c r="N15">
        <f t="shared" si="1"/>
        <v>42560</v>
      </c>
    </row>
    <row r="16" spans="1:14" ht="12.75">
      <c r="A16" s="6" t="s">
        <v>6</v>
      </c>
      <c r="B16" s="9" t="s">
        <v>35</v>
      </c>
      <c r="C16" s="6" t="s">
        <v>37</v>
      </c>
      <c r="D16" s="6">
        <v>97</v>
      </c>
      <c r="E16" s="6">
        <v>98</v>
      </c>
      <c r="F16" s="6">
        <v>99</v>
      </c>
      <c r="G16" s="6">
        <v>99</v>
      </c>
      <c r="H16" s="6">
        <v>98</v>
      </c>
      <c r="I16" s="6">
        <v>98</v>
      </c>
      <c r="J16" s="4">
        <f t="shared" si="0"/>
        <v>589</v>
      </c>
      <c r="L16" s="4">
        <v>8</v>
      </c>
      <c r="M16">
        <v>42871</v>
      </c>
      <c r="N16">
        <f t="shared" si="1"/>
        <v>42930</v>
      </c>
    </row>
    <row r="17" spans="1:14" ht="12.75">
      <c r="A17" s="6" t="s">
        <v>7</v>
      </c>
      <c r="B17" s="9" t="s">
        <v>57</v>
      </c>
      <c r="C17" s="6" t="s">
        <v>37</v>
      </c>
      <c r="D17" s="6">
        <v>98</v>
      </c>
      <c r="E17" s="6">
        <v>98</v>
      </c>
      <c r="F17" s="6">
        <v>100</v>
      </c>
      <c r="G17" s="6">
        <v>98</v>
      </c>
      <c r="H17" s="6">
        <v>97</v>
      </c>
      <c r="I17" s="6">
        <v>97</v>
      </c>
      <c r="J17" s="4">
        <f t="shared" si="0"/>
        <v>588</v>
      </c>
      <c r="L17" s="4">
        <v>4</v>
      </c>
      <c r="M17">
        <v>42681</v>
      </c>
      <c r="N17">
        <f t="shared" si="1"/>
        <v>42740</v>
      </c>
    </row>
    <row r="18" spans="1:14" ht="12.75">
      <c r="A18" s="6" t="s">
        <v>8</v>
      </c>
      <c r="B18" s="9" t="s">
        <v>36</v>
      </c>
      <c r="C18" s="6" t="s">
        <v>38</v>
      </c>
      <c r="D18" s="6">
        <v>99</v>
      </c>
      <c r="E18" s="6">
        <v>99</v>
      </c>
      <c r="F18" s="6">
        <v>99</v>
      </c>
      <c r="G18" s="6">
        <v>95</v>
      </c>
      <c r="H18" s="6">
        <v>98</v>
      </c>
      <c r="I18" s="6">
        <v>97</v>
      </c>
      <c r="J18" s="4">
        <f t="shared" si="0"/>
        <v>587</v>
      </c>
      <c r="L18" s="4">
        <v>3</v>
      </c>
      <c r="M18">
        <v>40311</v>
      </c>
      <c r="N18">
        <f t="shared" si="1"/>
        <v>40370</v>
      </c>
    </row>
    <row r="19" spans="1:14" ht="12.75">
      <c r="A19" s="6" t="s">
        <v>9</v>
      </c>
      <c r="B19" s="9" t="s">
        <v>39</v>
      </c>
      <c r="C19" s="6" t="s">
        <v>37</v>
      </c>
      <c r="D19" s="6">
        <v>98</v>
      </c>
      <c r="E19" s="6">
        <v>97</v>
      </c>
      <c r="F19" s="6">
        <v>98</v>
      </c>
      <c r="G19" s="6">
        <v>96</v>
      </c>
      <c r="H19" s="6">
        <v>96</v>
      </c>
      <c r="I19" s="6">
        <v>98</v>
      </c>
      <c r="J19" s="4">
        <f t="shared" si="0"/>
        <v>583</v>
      </c>
      <c r="L19" s="4">
        <v>6</v>
      </c>
      <c r="M19">
        <v>42561</v>
      </c>
      <c r="N19">
        <f t="shared" si="1"/>
        <v>42620</v>
      </c>
    </row>
    <row r="20" spans="1:14" ht="12.75">
      <c r="A20" s="6" t="s">
        <v>11</v>
      </c>
      <c r="B20" s="9" t="s">
        <v>107</v>
      </c>
      <c r="C20" s="6" t="s">
        <v>37</v>
      </c>
      <c r="D20" s="6">
        <v>95</v>
      </c>
      <c r="E20" s="6">
        <v>98</v>
      </c>
      <c r="F20" s="6">
        <v>97</v>
      </c>
      <c r="G20" s="6">
        <v>99</v>
      </c>
      <c r="H20" s="6">
        <v>97</v>
      </c>
      <c r="I20" s="6">
        <v>97</v>
      </c>
      <c r="J20" s="4">
        <f t="shared" si="0"/>
        <v>583</v>
      </c>
      <c r="L20" s="4">
        <v>10</v>
      </c>
      <c r="M20">
        <v>41311</v>
      </c>
      <c r="N20">
        <f t="shared" si="1"/>
        <v>41370</v>
      </c>
    </row>
    <row r="21" spans="1:14" ht="12.75">
      <c r="A21" s="6" t="s">
        <v>12</v>
      </c>
      <c r="B21" s="9" t="s">
        <v>85</v>
      </c>
      <c r="C21" s="6" t="s">
        <v>38</v>
      </c>
      <c r="D21" s="6">
        <v>96</v>
      </c>
      <c r="E21" s="6">
        <v>99</v>
      </c>
      <c r="F21" s="6">
        <v>97</v>
      </c>
      <c r="G21" s="6">
        <v>97</v>
      </c>
      <c r="H21" s="6">
        <v>99</v>
      </c>
      <c r="I21" s="6">
        <v>95</v>
      </c>
      <c r="J21" s="4">
        <f t="shared" si="0"/>
        <v>583</v>
      </c>
      <c r="L21" s="4">
        <v>5</v>
      </c>
      <c r="M21">
        <v>42621</v>
      </c>
      <c r="N21">
        <f t="shared" si="1"/>
        <v>42680</v>
      </c>
    </row>
    <row r="22" ht="12.75">
      <c r="A22" s="3"/>
    </row>
    <row r="23" ht="19.5" customHeight="1"/>
    <row r="24" spans="1:2" ht="12.75">
      <c r="A24" s="32" t="s">
        <v>25</v>
      </c>
      <c r="B24" s="32"/>
    </row>
    <row r="26" spans="1:10" ht="15.75">
      <c r="A26" s="1" t="s">
        <v>2</v>
      </c>
      <c r="C26" s="10">
        <f>SUM(C27+C28+C29)</f>
        <v>1749</v>
      </c>
      <c r="E26" s="34" t="s">
        <v>23</v>
      </c>
      <c r="F26" s="34"/>
      <c r="J26" s="10">
        <f>SUM(J27+J28+J29)</f>
        <v>1770</v>
      </c>
    </row>
    <row r="27" spans="1:10" ht="12.75">
      <c r="A27" s="3" t="s">
        <v>4</v>
      </c>
      <c r="B27" s="9" t="s">
        <v>120</v>
      </c>
      <c r="C27" s="17">
        <v>591</v>
      </c>
      <c r="D27" s="9"/>
      <c r="E27" s="18" t="s">
        <v>4</v>
      </c>
      <c r="F27" s="33" t="s">
        <v>40</v>
      </c>
      <c r="G27" s="33"/>
      <c r="H27" s="33"/>
      <c r="I27" s="33"/>
      <c r="J27" s="16">
        <v>590</v>
      </c>
    </row>
    <row r="28" spans="1:10" ht="12.75">
      <c r="A28" s="3" t="s">
        <v>5</v>
      </c>
      <c r="B28" s="9" t="s">
        <v>121</v>
      </c>
      <c r="C28" s="17">
        <v>579</v>
      </c>
      <c r="D28" s="9"/>
      <c r="E28" s="18" t="s">
        <v>5</v>
      </c>
      <c r="F28" s="33" t="s">
        <v>83</v>
      </c>
      <c r="G28" s="33"/>
      <c r="H28" s="33"/>
      <c r="I28" s="33"/>
      <c r="J28" s="16">
        <v>589</v>
      </c>
    </row>
    <row r="29" spans="1:10" ht="12.75">
      <c r="A29" s="3" t="s">
        <v>6</v>
      </c>
      <c r="B29" s="9" t="s">
        <v>122</v>
      </c>
      <c r="C29" s="17">
        <v>579</v>
      </c>
      <c r="D29" s="9"/>
      <c r="E29" s="18" t="s">
        <v>6</v>
      </c>
      <c r="F29" s="33" t="s">
        <v>61</v>
      </c>
      <c r="G29" s="33"/>
      <c r="H29" s="33"/>
      <c r="I29" s="33"/>
      <c r="J29" s="16">
        <v>591</v>
      </c>
    </row>
    <row r="31" ht="19.5" customHeight="1"/>
    <row r="32" spans="1:2" ht="12.75">
      <c r="A32" s="32" t="s">
        <v>14</v>
      </c>
      <c r="B32" s="32"/>
    </row>
    <row r="34" spans="1:10" ht="12.75">
      <c r="A34" s="4" t="s">
        <v>24</v>
      </c>
      <c r="B34" s="1" t="s">
        <v>15</v>
      </c>
      <c r="C34" s="4" t="s">
        <v>16</v>
      </c>
      <c r="D34" s="1" t="s">
        <v>17</v>
      </c>
      <c r="E34" s="1" t="s">
        <v>18</v>
      </c>
      <c r="F34" s="1" t="s">
        <v>19</v>
      </c>
      <c r="G34" s="1" t="s">
        <v>20</v>
      </c>
      <c r="H34" s="1" t="s">
        <v>21</v>
      </c>
      <c r="I34" s="1" t="s">
        <v>22</v>
      </c>
      <c r="J34" s="4" t="s">
        <v>3</v>
      </c>
    </row>
    <row r="35" spans="1:14" ht="12.75">
      <c r="A35" s="6" t="s">
        <v>4</v>
      </c>
      <c r="B35" s="9" t="s">
        <v>71</v>
      </c>
      <c r="C35" s="6" t="s">
        <v>38</v>
      </c>
      <c r="D35" s="6">
        <v>99</v>
      </c>
      <c r="E35" s="6">
        <v>96</v>
      </c>
      <c r="F35" s="6">
        <v>97</v>
      </c>
      <c r="G35" s="6">
        <v>100</v>
      </c>
      <c r="H35" s="6">
        <v>99</v>
      </c>
      <c r="I35" s="6">
        <v>100</v>
      </c>
      <c r="J35" s="4">
        <f aca="true" t="shared" si="2" ref="J35:J44">SUM(D35+E35+F35+G35+H35+I35)</f>
        <v>591</v>
      </c>
      <c r="L35" s="4">
        <v>15</v>
      </c>
      <c r="M35">
        <v>40251</v>
      </c>
      <c r="N35">
        <f aca="true" t="shared" si="3" ref="N35:N44">M35+59</f>
        <v>40310</v>
      </c>
    </row>
    <row r="36" spans="1:14" ht="12.75">
      <c r="A36" s="6" t="s">
        <v>5</v>
      </c>
      <c r="B36" s="9" t="s">
        <v>58</v>
      </c>
      <c r="C36" s="6" t="s">
        <v>37</v>
      </c>
      <c r="D36" s="6">
        <v>97</v>
      </c>
      <c r="E36" s="6">
        <v>99</v>
      </c>
      <c r="F36" s="6">
        <v>98</v>
      </c>
      <c r="G36" s="6">
        <v>100</v>
      </c>
      <c r="H36" s="6">
        <v>98</v>
      </c>
      <c r="I36" s="6">
        <v>99</v>
      </c>
      <c r="J36" s="4">
        <f t="shared" si="2"/>
        <v>591</v>
      </c>
      <c r="L36" s="4">
        <v>16</v>
      </c>
      <c r="M36">
        <v>49431</v>
      </c>
      <c r="N36">
        <f t="shared" si="3"/>
        <v>49490</v>
      </c>
    </row>
    <row r="37" spans="1:14" ht="12.75">
      <c r="A37" s="6" t="s">
        <v>6</v>
      </c>
      <c r="B37" s="9" t="s">
        <v>70</v>
      </c>
      <c r="C37" s="6" t="s">
        <v>38</v>
      </c>
      <c r="D37" s="6">
        <v>97</v>
      </c>
      <c r="E37" s="6">
        <v>98</v>
      </c>
      <c r="F37" s="6">
        <v>99</v>
      </c>
      <c r="G37" s="6">
        <v>98</v>
      </c>
      <c r="H37" s="6">
        <v>98</v>
      </c>
      <c r="I37" s="6">
        <v>100</v>
      </c>
      <c r="J37" s="4">
        <f t="shared" si="2"/>
        <v>590</v>
      </c>
      <c r="L37" s="4">
        <v>11</v>
      </c>
      <c r="M37">
        <v>41251</v>
      </c>
      <c r="N37">
        <f t="shared" si="3"/>
        <v>41310</v>
      </c>
    </row>
    <row r="38" spans="1:14" ht="12.75">
      <c r="A38" s="6" t="s">
        <v>7</v>
      </c>
      <c r="B38" s="9" t="s">
        <v>116</v>
      </c>
      <c r="C38" s="6" t="s">
        <v>38</v>
      </c>
      <c r="D38" s="6">
        <v>97</v>
      </c>
      <c r="E38" s="6">
        <v>98</v>
      </c>
      <c r="F38" s="6">
        <v>98</v>
      </c>
      <c r="G38" s="6">
        <v>99</v>
      </c>
      <c r="H38" s="6">
        <v>98</v>
      </c>
      <c r="I38" s="6">
        <v>99</v>
      </c>
      <c r="J38" s="4">
        <f t="shared" si="2"/>
        <v>589</v>
      </c>
      <c r="L38" s="4">
        <v>13</v>
      </c>
      <c r="M38">
        <v>49311</v>
      </c>
      <c r="N38">
        <f t="shared" si="3"/>
        <v>49370</v>
      </c>
    </row>
    <row r="39" spans="1:14" ht="12.75">
      <c r="A39" s="6" t="s">
        <v>8</v>
      </c>
      <c r="B39" s="9" t="s">
        <v>117</v>
      </c>
      <c r="C39" s="6" t="s">
        <v>38</v>
      </c>
      <c r="D39" s="6">
        <v>96</v>
      </c>
      <c r="E39" s="6">
        <v>97</v>
      </c>
      <c r="F39" s="6">
        <v>98</v>
      </c>
      <c r="G39" s="6">
        <v>97</v>
      </c>
      <c r="H39" s="6">
        <v>97</v>
      </c>
      <c r="I39" s="6">
        <v>100</v>
      </c>
      <c r="J39" s="4">
        <f t="shared" si="2"/>
        <v>585</v>
      </c>
      <c r="L39" s="4">
        <v>17</v>
      </c>
      <c r="M39">
        <v>40431</v>
      </c>
      <c r="N39">
        <f t="shared" si="3"/>
        <v>40490</v>
      </c>
    </row>
    <row r="40" spans="1:14" ht="12.75">
      <c r="A40" s="6" t="s">
        <v>9</v>
      </c>
      <c r="B40" s="9" t="s">
        <v>108</v>
      </c>
      <c r="C40" s="6" t="s">
        <v>37</v>
      </c>
      <c r="D40" s="6">
        <v>96</v>
      </c>
      <c r="E40" s="6">
        <v>97</v>
      </c>
      <c r="F40" s="6">
        <v>98</v>
      </c>
      <c r="G40" s="6">
        <v>99</v>
      </c>
      <c r="H40" s="6">
        <v>98</v>
      </c>
      <c r="I40" s="6">
        <v>95</v>
      </c>
      <c r="J40" s="4">
        <f t="shared" si="2"/>
        <v>583</v>
      </c>
      <c r="L40" s="4">
        <v>20</v>
      </c>
      <c r="M40">
        <v>42931</v>
      </c>
      <c r="N40">
        <f t="shared" si="3"/>
        <v>42990</v>
      </c>
    </row>
    <row r="41" spans="1:14" ht="12.75">
      <c r="A41" s="6" t="s">
        <v>11</v>
      </c>
      <c r="B41" s="9" t="s">
        <v>59</v>
      </c>
      <c r="C41" s="6" t="s">
        <v>37</v>
      </c>
      <c r="D41" s="6">
        <v>95</v>
      </c>
      <c r="E41" s="6">
        <v>95</v>
      </c>
      <c r="F41" s="6">
        <v>97</v>
      </c>
      <c r="G41" s="6">
        <v>97</v>
      </c>
      <c r="H41" s="6">
        <v>96</v>
      </c>
      <c r="I41" s="6">
        <v>99</v>
      </c>
      <c r="J41" s="4">
        <f t="shared" si="2"/>
        <v>579</v>
      </c>
      <c r="L41" s="4">
        <v>14</v>
      </c>
      <c r="M41">
        <v>49251</v>
      </c>
      <c r="N41">
        <f t="shared" si="3"/>
        <v>49310</v>
      </c>
    </row>
    <row r="42" spans="1:14" ht="12.75">
      <c r="A42" s="6" t="s">
        <v>12</v>
      </c>
      <c r="B42" s="9" t="s">
        <v>60</v>
      </c>
      <c r="C42" s="6" t="s">
        <v>37</v>
      </c>
      <c r="D42" s="6">
        <v>97</v>
      </c>
      <c r="E42" s="6">
        <v>96</v>
      </c>
      <c r="F42" s="6">
        <v>96</v>
      </c>
      <c r="G42" s="6">
        <v>99</v>
      </c>
      <c r="H42" s="6">
        <v>98</v>
      </c>
      <c r="I42" s="6">
        <v>93</v>
      </c>
      <c r="J42" s="4">
        <f t="shared" si="2"/>
        <v>579</v>
      </c>
      <c r="L42" s="4">
        <v>12</v>
      </c>
      <c r="M42">
        <v>49371</v>
      </c>
      <c r="N42">
        <f t="shared" si="3"/>
        <v>49430</v>
      </c>
    </row>
    <row r="43" spans="1:14" ht="12.75">
      <c r="A43" s="6" t="s">
        <v>13</v>
      </c>
      <c r="B43" s="9" t="s">
        <v>119</v>
      </c>
      <c r="C43" s="6" t="s">
        <v>38</v>
      </c>
      <c r="D43" s="6">
        <v>98</v>
      </c>
      <c r="E43" s="6">
        <v>96</v>
      </c>
      <c r="F43" s="6">
        <v>96</v>
      </c>
      <c r="G43" s="6">
        <v>95</v>
      </c>
      <c r="H43" s="6">
        <v>96</v>
      </c>
      <c r="I43" s="6">
        <v>93</v>
      </c>
      <c r="J43" s="4">
        <f t="shared" si="2"/>
        <v>574</v>
      </c>
      <c r="L43" s="4">
        <v>19</v>
      </c>
      <c r="M43">
        <v>41871</v>
      </c>
      <c r="N43">
        <f t="shared" si="3"/>
        <v>41930</v>
      </c>
    </row>
    <row r="44" spans="1:14" ht="12.75">
      <c r="A44" s="6" t="s">
        <v>123</v>
      </c>
      <c r="B44" s="9" t="s">
        <v>118</v>
      </c>
      <c r="C44" s="6" t="s">
        <v>37</v>
      </c>
      <c r="D44" s="6">
        <v>95</v>
      </c>
      <c r="E44" s="6">
        <v>93</v>
      </c>
      <c r="F44" s="6">
        <v>95</v>
      </c>
      <c r="G44" s="6">
        <v>96</v>
      </c>
      <c r="H44" s="6">
        <v>93</v>
      </c>
      <c r="I44" s="6">
        <v>98</v>
      </c>
      <c r="J44" s="4">
        <f t="shared" si="2"/>
        <v>570</v>
      </c>
      <c r="L44" s="4">
        <v>18</v>
      </c>
      <c r="M44">
        <v>40121</v>
      </c>
      <c r="N44">
        <f t="shared" si="3"/>
        <v>40180</v>
      </c>
    </row>
    <row r="45" ht="12.75">
      <c r="A45" s="3"/>
    </row>
  </sheetData>
  <mergeCells count="15">
    <mergeCell ref="L2:L3"/>
    <mergeCell ref="M2:N3"/>
    <mergeCell ref="A32:B32"/>
    <mergeCell ref="A11:B11"/>
    <mergeCell ref="A24:B24"/>
    <mergeCell ref="E26:F26"/>
    <mergeCell ref="A1:B1"/>
    <mergeCell ref="A3:B3"/>
    <mergeCell ref="F28:I28"/>
    <mergeCell ref="F29:I29"/>
    <mergeCell ref="F27:I27"/>
    <mergeCell ref="E5:F5"/>
    <mergeCell ref="F6:I6"/>
    <mergeCell ref="F7:I7"/>
    <mergeCell ref="F8:I8"/>
  </mergeCells>
  <printOptions/>
  <pageMargins left="0.77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6">
      <selection activeCell="A1" sqref="A1:J40"/>
    </sheetView>
  </sheetViews>
  <sheetFormatPr defaultColWidth="9.140625" defaultRowHeight="12.75"/>
  <cols>
    <col min="1" max="1" width="6.8515625" style="0" customWidth="1"/>
    <col min="2" max="2" width="22.7109375" style="0" customWidth="1"/>
    <col min="3" max="3" width="9.28125" style="6" customWidth="1"/>
    <col min="4" max="9" width="5.140625" style="0" customWidth="1"/>
    <col min="10" max="10" width="10.140625" style="4" customWidth="1"/>
    <col min="11" max="11" width="7.140625" style="0" customWidth="1"/>
    <col min="12" max="12" width="9.140625" style="4" customWidth="1"/>
  </cols>
  <sheetData>
    <row r="1" spans="1:2" ht="12.75">
      <c r="A1" s="32" t="s">
        <v>26</v>
      </c>
      <c r="B1" s="32"/>
    </row>
    <row r="2" spans="12:14" ht="19.5" customHeight="1">
      <c r="L2" s="35" t="s">
        <v>81</v>
      </c>
      <c r="M2" s="36" t="s">
        <v>82</v>
      </c>
      <c r="N2" s="36"/>
    </row>
    <row r="3" spans="1:14" ht="12.75">
      <c r="A3" s="32" t="s">
        <v>1</v>
      </c>
      <c r="B3" s="32"/>
      <c r="L3" s="35"/>
      <c r="M3" s="36"/>
      <c r="N3" s="36"/>
    </row>
    <row r="5" spans="1:10" ht="15.75">
      <c r="A5" s="1" t="s">
        <v>2</v>
      </c>
      <c r="C5" s="10">
        <f>SUM(C6+C7+C8)</f>
        <v>1703</v>
      </c>
      <c r="E5" s="34" t="s">
        <v>23</v>
      </c>
      <c r="F5" s="34"/>
      <c r="J5" s="10">
        <f>SUM(J6+J7+J8)</f>
        <v>1701</v>
      </c>
    </row>
    <row r="6" spans="1:10" ht="12.75">
      <c r="A6" s="3" t="s">
        <v>4</v>
      </c>
      <c r="B6" s="9" t="s">
        <v>95</v>
      </c>
      <c r="C6" s="16">
        <v>567</v>
      </c>
      <c r="E6" t="s">
        <v>4</v>
      </c>
      <c r="F6" s="33" t="s">
        <v>42</v>
      </c>
      <c r="G6" s="33"/>
      <c r="H6" s="33"/>
      <c r="I6" s="33"/>
      <c r="J6" s="16">
        <v>573</v>
      </c>
    </row>
    <row r="7" spans="1:10" ht="12.75">
      <c r="A7" s="3" t="s">
        <v>5</v>
      </c>
      <c r="B7" s="9" t="s">
        <v>96</v>
      </c>
      <c r="C7" s="16">
        <v>564</v>
      </c>
      <c r="E7" t="s">
        <v>5</v>
      </c>
      <c r="F7" s="33" t="s">
        <v>53</v>
      </c>
      <c r="G7" s="33"/>
      <c r="H7" s="33"/>
      <c r="I7" s="33"/>
      <c r="J7" s="16">
        <v>566</v>
      </c>
    </row>
    <row r="8" spans="1:10" ht="12.75">
      <c r="A8" s="3" t="s">
        <v>6</v>
      </c>
      <c r="B8" s="9" t="s">
        <v>94</v>
      </c>
      <c r="C8" s="16">
        <v>572</v>
      </c>
      <c r="E8" t="s">
        <v>6</v>
      </c>
      <c r="F8" s="33" t="s">
        <v>54</v>
      </c>
      <c r="G8" s="33"/>
      <c r="H8" s="33"/>
      <c r="I8" s="33"/>
      <c r="J8" s="16">
        <v>562</v>
      </c>
    </row>
    <row r="11" spans="1:2" ht="19.5" customHeight="1">
      <c r="A11" s="32" t="s">
        <v>14</v>
      </c>
      <c r="B11" s="32"/>
    </row>
    <row r="13" spans="1:10" ht="12.75">
      <c r="A13" s="4" t="s">
        <v>24</v>
      </c>
      <c r="B13" s="1" t="s">
        <v>15</v>
      </c>
      <c r="C13" s="4" t="s">
        <v>16</v>
      </c>
      <c r="D13" s="1" t="s">
        <v>17</v>
      </c>
      <c r="E13" s="1" t="s">
        <v>18</v>
      </c>
      <c r="F13" s="1" t="s">
        <v>19</v>
      </c>
      <c r="G13" s="1" t="s">
        <v>20</v>
      </c>
      <c r="H13" s="1" t="s">
        <v>21</v>
      </c>
      <c r="I13" s="1" t="s">
        <v>22</v>
      </c>
      <c r="J13" s="4" t="s">
        <v>3</v>
      </c>
    </row>
    <row r="14" spans="1:14" ht="12.75">
      <c r="A14" s="6" t="s">
        <v>4</v>
      </c>
      <c r="B14" s="9" t="s">
        <v>42</v>
      </c>
      <c r="C14" s="6" t="s">
        <v>38</v>
      </c>
      <c r="D14" s="6">
        <v>97</v>
      </c>
      <c r="E14" s="6">
        <v>95</v>
      </c>
      <c r="F14" s="6">
        <v>95</v>
      </c>
      <c r="G14" s="6">
        <v>94</v>
      </c>
      <c r="H14" s="6">
        <v>94</v>
      </c>
      <c r="I14" s="6">
        <v>98</v>
      </c>
      <c r="J14" s="4">
        <f aca="true" t="shared" si="0" ref="J14:J19">SUM(D14+E14+F14+G14+H14+I14)</f>
        <v>573</v>
      </c>
      <c r="L14" s="4">
        <v>25</v>
      </c>
      <c r="M14">
        <v>23461</v>
      </c>
      <c r="N14">
        <f aca="true" t="shared" si="1" ref="N14:N19">M14+29</f>
        <v>23490</v>
      </c>
    </row>
    <row r="15" spans="1:14" ht="12.75">
      <c r="A15" s="6" t="s">
        <v>5</v>
      </c>
      <c r="B15" s="9" t="s">
        <v>94</v>
      </c>
      <c r="C15" s="6" t="s">
        <v>37</v>
      </c>
      <c r="D15" s="6">
        <v>94</v>
      </c>
      <c r="E15" s="6">
        <v>95</v>
      </c>
      <c r="F15" s="6">
        <v>96</v>
      </c>
      <c r="G15" s="6">
        <v>93</v>
      </c>
      <c r="H15" s="6">
        <v>98</v>
      </c>
      <c r="I15" s="6">
        <v>96</v>
      </c>
      <c r="J15" s="4">
        <f t="shared" si="0"/>
        <v>572</v>
      </c>
      <c r="L15" s="4">
        <v>26</v>
      </c>
      <c r="M15">
        <v>39931</v>
      </c>
      <c r="N15">
        <f t="shared" si="1"/>
        <v>39960</v>
      </c>
    </row>
    <row r="16" spans="1:14" ht="12.75">
      <c r="A16" s="6" t="s">
        <v>6</v>
      </c>
      <c r="B16" s="9" t="s">
        <v>95</v>
      </c>
      <c r="C16" s="6" t="s">
        <v>37</v>
      </c>
      <c r="D16" s="6">
        <v>96</v>
      </c>
      <c r="E16" s="6">
        <v>96</v>
      </c>
      <c r="F16" s="6">
        <v>95</v>
      </c>
      <c r="G16" s="6">
        <v>92</v>
      </c>
      <c r="H16" s="6">
        <v>94</v>
      </c>
      <c r="I16" s="6">
        <v>94</v>
      </c>
      <c r="J16" s="4">
        <f t="shared" si="0"/>
        <v>567</v>
      </c>
      <c r="L16" s="4">
        <v>22</v>
      </c>
      <c r="M16">
        <v>39961</v>
      </c>
      <c r="N16">
        <f t="shared" si="1"/>
        <v>39990</v>
      </c>
    </row>
    <row r="17" spans="1:14" ht="12.75">
      <c r="A17" s="6" t="s">
        <v>7</v>
      </c>
      <c r="B17" s="9" t="s">
        <v>53</v>
      </c>
      <c r="C17" s="6" t="s">
        <v>38</v>
      </c>
      <c r="D17" s="6">
        <v>95</v>
      </c>
      <c r="E17" s="6">
        <v>95</v>
      </c>
      <c r="F17" s="6">
        <v>96</v>
      </c>
      <c r="G17" s="6">
        <v>92</v>
      </c>
      <c r="H17" s="6">
        <v>94</v>
      </c>
      <c r="I17" s="6">
        <v>94</v>
      </c>
      <c r="J17" s="4">
        <f t="shared" si="0"/>
        <v>566</v>
      </c>
      <c r="L17" s="4">
        <v>27</v>
      </c>
      <c r="M17">
        <v>38751</v>
      </c>
      <c r="N17">
        <f t="shared" si="1"/>
        <v>38780</v>
      </c>
    </row>
    <row r="18" spans="1:14" ht="12.75">
      <c r="A18" s="6" t="s">
        <v>8</v>
      </c>
      <c r="B18" s="9" t="s">
        <v>96</v>
      </c>
      <c r="C18" s="6" t="s">
        <v>37</v>
      </c>
      <c r="D18" s="6">
        <v>97</v>
      </c>
      <c r="E18" s="6">
        <v>92</v>
      </c>
      <c r="F18" s="6">
        <v>93</v>
      </c>
      <c r="G18" s="6">
        <v>93</v>
      </c>
      <c r="H18" s="6">
        <v>98</v>
      </c>
      <c r="I18" s="6">
        <v>91</v>
      </c>
      <c r="J18" s="4">
        <f t="shared" si="0"/>
        <v>564</v>
      </c>
      <c r="L18" s="4">
        <v>24</v>
      </c>
      <c r="M18">
        <v>21291</v>
      </c>
      <c r="N18">
        <f t="shared" si="1"/>
        <v>21320</v>
      </c>
    </row>
    <row r="19" spans="1:14" ht="12.75">
      <c r="A19" s="6" t="s">
        <v>9</v>
      </c>
      <c r="B19" s="9" t="s">
        <v>54</v>
      </c>
      <c r="C19" s="6" t="s">
        <v>38</v>
      </c>
      <c r="D19" s="6">
        <v>91</v>
      </c>
      <c r="E19" s="6">
        <v>94</v>
      </c>
      <c r="F19" s="6">
        <v>93</v>
      </c>
      <c r="G19" s="6">
        <v>97</v>
      </c>
      <c r="H19" s="6">
        <v>94</v>
      </c>
      <c r="I19" s="6">
        <v>93</v>
      </c>
      <c r="J19" s="4">
        <f t="shared" si="0"/>
        <v>562</v>
      </c>
      <c r="L19" s="4">
        <v>23</v>
      </c>
      <c r="M19">
        <v>21471</v>
      </c>
      <c r="N19">
        <f t="shared" si="1"/>
        <v>21500</v>
      </c>
    </row>
    <row r="20" ht="12.75">
      <c r="A20" s="3"/>
    </row>
    <row r="22" spans="1:2" ht="19.5" customHeight="1">
      <c r="A22" s="32" t="s">
        <v>25</v>
      </c>
      <c r="B22" s="32"/>
    </row>
    <row r="24" spans="1:10" ht="15.75">
      <c r="A24" s="1" t="s">
        <v>2</v>
      </c>
      <c r="C24" s="10">
        <f>SUM(C25+C26+C27)</f>
        <v>1673</v>
      </c>
      <c r="E24" s="34" t="s">
        <v>23</v>
      </c>
      <c r="F24" s="34"/>
      <c r="J24" s="10">
        <f>SUM(J25+J26+J27)</f>
        <v>1629</v>
      </c>
    </row>
    <row r="25" spans="1:10" ht="12.75">
      <c r="A25" s="3" t="s">
        <v>4</v>
      </c>
      <c r="B25" s="9" t="s">
        <v>93</v>
      </c>
      <c r="C25" s="16">
        <v>556</v>
      </c>
      <c r="E25" t="s">
        <v>4</v>
      </c>
      <c r="F25" s="33" t="s">
        <v>56</v>
      </c>
      <c r="G25" s="33"/>
      <c r="H25" s="33"/>
      <c r="I25" s="33"/>
      <c r="J25" s="16">
        <v>563</v>
      </c>
    </row>
    <row r="26" spans="1:10" ht="12.75">
      <c r="A26" s="3" t="s">
        <v>5</v>
      </c>
      <c r="B26" s="9" t="s">
        <v>92</v>
      </c>
      <c r="C26" s="16">
        <v>565</v>
      </c>
      <c r="E26" t="s">
        <v>5</v>
      </c>
      <c r="F26" s="33" t="s">
        <v>88</v>
      </c>
      <c r="G26" s="33"/>
      <c r="H26" s="33"/>
      <c r="I26" s="33"/>
      <c r="J26" s="16">
        <v>535</v>
      </c>
    </row>
    <row r="27" spans="1:10" ht="12.75">
      <c r="A27" s="3" t="s">
        <v>6</v>
      </c>
      <c r="B27" s="9" t="s">
        <v>55</v>
      </c>
      <c r="C27" s="16">
        <v>552</v>
      </c>
      <c r="E27" t="s">
        <v>6</v>
      </c>
      <c r="F27" s="33" t="s">
        <v>89</v>
      </c>
      <c r="G27" s="33"/>
      <c r="H27" s="33"/>
      <c r="I27" s="33"/>
      <c r="J27" s="16">
        <v>531</v>
      </c>
    </row>
    <row r="29" ht="19.5" customHeight="1"/>
    <row r="30" spans="1:2" ht="12.75">
      <c r="A30" s="32" t="s">
        <v>14</v>
      </c>
      <c r="B30" s="32"/>
    </row>
    <row r="32" spans="1:10" ht="12.75">
      <c r="A32" s="4" t="s">
        <v>24</v>
      </c>
      <c r="B32" s="1" t="s">
        <v>15</v>
      </c>
      <c r="C32" s="4" t="s">
        <v>16</v>
      </c>
      <c r="D32" s="1" t="s">
        <v>17</v>
      </c>
      <c r="E32" s="1" t="s">
        <v>18</v>
      </c>
      <c r="F32" s="1" t="s">
        <v>19</v>
      </c>
      <c r="G32" s="1" t="s">
        <v>20</v>
      </c>
      <c r="H32" s="1" t="s">
        <v>21</v>
      </c>
      <c r="I32" s="1" t="s">
        <v>22</v>
      </c>
      <c r="J32" s="4" t="s">
        <v>3</v>
      </c>
    </row>
    <row r="33" spans="1:14" ht="12.75">
      <c r="A33" s="6" t="s">
        <v>4</v>
      </c>
      <c r="B33" s="9" t="s">
        <v>74</v>
      </c>
      <c r="C33" s="6" t="s">
        <v>37</v>
      </c>
      <c r="D33" s="6">
        <v>97</v>
      </c>
      <c r="E33" s="6">
        <v>93</v>
      </c>
      <c r="F33" s="6">
        <v>93</v>
      </c>
      <c r="G33" s="6">
        <v>92</v>
      </c>
      <c r="H33" s="6">
        <v>95</v>
      </c>
      <c r="I33" s="6">
        <v>95</v>
      </c>
      <c r="J33" s="4">
        <f aca="true" t="shared" si="2" ref="J33:J39">SUM(D33+E33+F33+G33+H33+I33)</f>
        <v>565</v>
      </c>
      <c r="L33" s="4">
        <v>36</v>
      </c>
      <c r="M33">
        <v>37841</v>
      </c>
      <c r="N33">
        <f aca="true" t="shared" si="3" ref="N33:N39">M33+29</f>
        <v>37870</v>
      </c>
    </row>
    <row r="34" spans="1:14" ht="12.75">
      <c r="A34" s="6" t="s">
        <v>5</v>
      </c>
      <c r="B34" s="9" t="s">
        <v>73</v>
      </c>
      <c r="C34" s="6" t="s">
        <v>38</v>
      </c>
      <c r="D34" s="6">
        <v>96</v>
      </c>
      <c r="E34" s="6">
        <v>94</v>
      </c>
      <c r="F34" s="6">
        <v>92</v>
      </c>
      <c r="G34" s="6">
        <v>94</v>
      </c>
      <c r="H34" s="6">
        <v>92</v>
      </c>
      <c r="I34" s="6">
        <v>95</v>
      </c>
      <c r="J34" s="4">
        <f t="shared" si="2"/>
        <v>563</v>
      </c>
      <c r="L34" s="4">
        <v>33</v>
      </c>
      <c r="M34">
        <v>37931</v>
      </c>
      <c r="N34">
        <f t="shared" si="3"/>
        <v>37960</v>
      </c>
    </row>
    <row r="35" spans="1:14" ht="12.75">
      <c r="A35" s="6" t="s">
        <v>6</v>
      </c>
      <c r="B35" s="9" t="s">
        <v>106</v>
      </c>
      <c r="C35" s="6" t="s">
        <v>37</v>
      </c>
      <c r="D35" s="6">
        <v>92</v>
      </c>
      <c r="E35" s="6">
        <v>96</v>
      </c>
      <c r="F35" s="6">
        <v>92</v>
      </c>
      <c r="G35" s="6">
        <v>94</v>
      </c>
      <c r="H35" s="6">
        <v>91</v>
      </c>
      <c r="I35" s="6">
        <v>91</v>
      </c>
      <c r="J35" s="4">
        <f t="shared" si="2"/>
        <v>556</v>
      </c>
      <c r="L35" s="4">
        <v>34</v>
      </c>
      <c r="M35">
        <v>37901</v>
      </c>
      <c r="N35">
        <f t="shared" si="3"/>
        <v>37930</v>
      </c>
    </row>
    <row r="36" spans="1:14" ht="12.75">
      <c r="A36" s="6" t="s">
        <v>7</v>
      </c>
      <c r="B36" s="9" t="s">
        <v>72</v>
      </c>
      <c r="C36" s="6" t="s">
        <v>37</v>
      </c>
      <c r="D36" s="6">
        <v>95</v>
      </c>
      <c r="E36" s="6">
        <v>93</v>
      </c>
      <c r="F36" s="6">
        <v>92</v>
      </c>
      <c r="G36" s="6">
        <v>95</v>
      </c>
      <c r="H36" s="6">
        <v>91</v>
      </c>
      <c r="I36" s="6">
        <v>86</v>
      </c>
      <c r="J36" s="4">
        <f t="shared" si="2"/>
        <v>552</v>
      </c>
      <c r="L36" s="4">
        <v>32</v>
      </c>
      <c r="M36">
        <v>37961</v>
      </c>
      <c r="N36">
        <f t="shared" si="3"/>
        <v>37990</v>
      </c>
    </row>
    <row r="37" spans="1:14" ht="12.75">
      <c r="A37" s="6" t="s">
        <v>8</v>
      </c>
      <c r="B37" s="9" t="s">
        <v>115</v>
      </c>
      <c r="C37" s="6" t="s">
        <v>38</v>
      </c>
      <c r="D37" s="6">
        <v>87</v>
      </c>
      <c r="E37" s="6">
        <v>90</v>
      </c>
      <c r="F37" s="6">
        <v>91</v>
      </c>
      <c r="G37" s="6">
        <v>95</v>
      </c>
      <c r="H37" s="6">
        <v>91</v>
      </c>
      <c r="I37" s="6">
        <v>88</v>
      </c>
      <c r="J37" s="4">
        <f t="shared" si="2"/>
        <v>542</v>
      </c>
      <c r="L37" s="4">
        <v>39</v>
      </c>
      <c r="M37">
        <v>37781</v>
      </c>
      <c r="N37">
        <f t="shared" si="3"/>
        <v>37810</v>
      </c>
    </row>
    <row r="38" spans="1:14" ht="12.75">
      <c r="A38" s="6" t="s">
        <v>9</v>
      </c>
      <c r="B38" s="9" t="s">
        <v>114</v>
      </c>
      <c r="C38" s="6" t="s">
        <v>38</v>
      </c>
      <c r="D38" s="6">
        <v>88</v>
      </c>
      <c r="E38" s="6">
        <v>89</v>
      </c>
      <c r="F38" s="6">
        <v>92</v>
      </c>
      <c r="G38" s="6">
        <v>86</v>
      </c>
      <c r="H38" s="6">
        <v>90</v>
      </c>
      <c r="I38" s="6">
        <v>90</v>
      </c>
      <c r="J38" s="4">
        <f t="shared" si="2"/>
        <v>535</v>
      </c>
      <c r="L38" s="4">
        <v>37</v>
      </c>
      <c r="M38">
        <v>37811</v>
      </c>
      <c r="N38">
        <f t="shared" si="3"/>
        <v>37840</v>
      </c>
    </row>
    <row r="39" spans="1:14" ht="12.75">
      <c r="A39" s="6" t="s">
        <v>11</v>
      </c>
      <c r="B39" s="9" t="s">
        <v>113</v>
      </c>
      <c r="C39" s="6" t="s">
        <v>38</v>
      </c>
      <c r="D39" s="6">
        <v>89</v>
      </c>
      <c r="E39" s="6">
        <v>89</v>
      </c>
      <c r="F39" s="6">
        <v>90</v>
      </c>
      <c r="G39" s="6">
        <v>86</v>
      </c>
      <c r="H39" s="6">
        <v>93</v>
      </c>
      <c r="I39" s="6">
        <v>84</v>
      </c>
      <c r="J39" s="4">
        <f t="shared" si="2"/>
        <v>531</v>
      </c>
      <c r="L39" s="4">
        <v>35</v>
      </c>
      <c r="M39">
        <v>37871</v>
      </c>
      <c r="N39">
        <f t="shared" si="3"/>
        <v>37900</v>
      </c>
    </row>
    <row r="40" ht="12.75">
      <c r="A40" s="3"/>
    </row>
    <row r="41" ht="12.75">
      <c r="A41" s="3"/>
    </row>
  </sheetData>
  <mergeCells count="15">
    <mergeCell ref="L2:L3"/>
    <mergeCell ref="M2:N3"/>
    <mergeCell ref="A30:B30"/>
    <mergeCell ref="E24:F24"/>
    <mergeCell ref="F25:I25"/>
    <mergeCell ref="F26:I26"/>
    <mergeCell ref="F27:I27"/>
    <mergeCell ref="F7:I7"/>
    <mergeCell ref="F8:I8"/>
    <mergeCell ref="A11:B11"/>
    <mergeCell ref="A22:B22"/>
    <mergeCell ref="A1:B1"/>
    <mergeCell ref="A3:B3"/>
    <mergeCell ref="E5:F5"/>
    <mergeCell ref="F6:I6"/>
  </mergeCells>
  <printOptions/>
  <pageMargins left="0.77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21">
      <selection activeCell="A1" sqref="A1:J43"/>
    </sheetView>
  </sheetViews>
  <sheetFormatPr defaultColWidth="9.140625" defaultRowHeight="12.75"/>
  <cols>
    <col min="1" max="1" width="6.7109375" style="0" customWidth="1"/>
    <col min="2" max="2" width="29.57421875" style="9" customWidth="1"/>
    <col min="3" max="3" width="9.28125" style="9" customWidth="1"/>
    <col min="4" max="8" width="5.140625" style="9" customWidth="1"/>
    <col min="9" max="10" width="9.140625" style="9" customWidth="1"/>
    <col min="11" max="11" width="6.28125" style="9" customWidth="1"/>
    <col min="12" max="12" width="9.140625" style="19" customWidth="1"/>
  </cols>
  <sheetData>
    <row r="1" spans="1:2" ht="12.75">
      <c r="A1" s="32" t="s">
        <v>0</v>
      </c>
      <c r="B1" s="32"/>
    </row>
    <row r="2" spans="12:14" ht="19.5" customHeight="1">
      <c r="L2" s="38" t="s">
        <v>81</v>
      </c>
      <c r="M2" s="36" t="s">
        <v>82</v>
      </c>
      <c r="N2" s="36"/>
    </row>
    <row r="3" spans="1:14" ht="12.75">
      <c r="A3" s="32" t="s">
        <v>27</v>
      </c>
      <c r="B3" s="32"/>
      <c r="L3" s="38"/>
      <c r="M3" s="36"/>
      <c r="N3" s="36"/>
    </row>
    <row r="5" spans="1:10" ht="15.75">
      <c r="A5" s="1" t="s">
        <v>2</v>
      </c>
      <c r="C5" s="20">
        <f>SUM(C6+C7+C8)</f>
        <v>1163</v>
      </c>
      <c r="E5" s="37" t="s">
        <v>23</v>
      </c>
      <c r="F5" s="37"/>
      <c r="J5" s="20">
        <f>SUM(J6+J7+J8)</f>
        <v>1171</v>
      </c>
    </row>
    <row r="6" spans="1:10" ht="12.75">
      <c r="A6" s="3" t="s">
        <v>4</v>
      </c>
      <c r="B6" s="9" t="s">
        <v>69</v>
      </c>
      <c r="C6" s="17">
        <v>388</v>
      </c>
      <c r="E6" s="18" t="s">
        <v>4</v>
      </c>
      <c r="F6" s="33" t="s">
        <v>51</v>
      </c>
      <c r="G6" s="33"/>
      <c r="H6" s="33"/>
      <c r="I6" s="33"/>
      <c r="J6" s="17">
        <v>394</v>
      </c>
    </row>
    <row r="7" spans="1:10" ht="12.75">
      <c r="A7" s="3" t="s">
        <v>5</v>
      </c>
      <c r="B7" s="9" t="s">
        <v>62</v>
      </c>
      <c r="C7" s="17">
        <v>384</v>
      </c>
      <c r="E7" s="18" t="s">
        <v>5</v>
      </c>
      <c r="F7" s="33" t="s">
        <v>68</v>
      </c>
      <c r="G7" s="33"/>
      <c r="H7" s="33"/>
      <c r="I7" s="33"/>
      <c r="J7" s="17">
        <v>393</v>
      </c>
    </row>
    <row r="8" spans="1:10" ht="12.75">
      <c r="A8" s="3" t="s">
        <v>6</v>
      </c>
      <c r="B8" s="9" t="s">
        <v>43</v>
      </c>
      <c r="C8" s="17">
        <v>391</v>
      </c>
      <c r="E8" s="18" t="s">
        <v>6</v>
      </c>
      <c r="F8" s="33" t="s">
        <v>87</v>
      </c>
      <c r="G8" s="33"/>
      <c r="H8" s="33"/>
      <c r="I8" s="33"/>
      <c r="J8" s="17">
        <v>384</v>
      </c>
    </row>
    <row r="10" ht="19.5" customHeight="1"/>
    <row r="11" spans="1:2" ht="12.75">
      <c r="A11" s="32" t="s">
        <v>14</v>
      </c>
      <c r="B11" s="32"/>
    </row>
    <row r="13" spans="1:10" ht="12.75">
      <c r="A13" s="4" t="s">
        <v>24</v>
      </c>
      <c r="B13" s="21" t="s">
        <v>15</v>
      </c>
      <c r="C13" s="19" t="s">
        <v>16</v>
      </c>
      <c r="D13" s="21"/>
      <c r="E13" s="21" t="s">
        <v>17</v>
      </c>
      <c r="F13" s="21" t="s">
        <v>18</v>
      </c>
      <c r="G13" s="21" t="s">
        <v>19</v>
      </c>
      <c r="H13" s="21" t="s">
        <v>20</v>
      </c>
      <c r="I13" s="21"/>
      <c r="J13" s="19" t="s">
        <v>3</v>
      </c>
    </row>
    <row r="14" spans="1:14" ht="12.75">
      <c r="A14" s="6" t="s">
        <v>4</v>
      </c>
      <c r="B14" s="9" t="s">
        <v>51</v>
      </c>
      <c r="C14" s="22" t="s">
        <v>38</v>
      </c>
      <c r="D14" s="22"/>
      <c r="E14" s="22">
        <v>98</v>
      </c>
      <c r="F14" s="22">
        <v>98</v>
      </c>
      <c r="G14" s="22">
        <v>99</v>
      </c>
      <c r="H14" s="22">
        <v>99</v>
      </c>
      <c r="J14" s="19">
        <f aca="true" t="shared" si="0" ref="J14:J21">SUM(E14+F14+G14+H14)</f>
        <v>394</v>
      </c>
      <c r="L14" s="19">
        <v>7</v>
      </c>
      <c r="M14">
        <v>43121</v>
      </c>
      <c r="N14">
        <f aca="true" t="shared" si="1" ref="N14:N21">M14+39</f>
        <v>43160</v>
      </c>
    </row>
    <row r="15" spans="1:14" ht="12.75">
      <c r="A15" s="6" t="s">
        <v>5</v>
      </c>
      <c r="B15" s="9" t="s">
        <v>68</v>
      </c>
      <c r="C15" s="22" t="s">
        <v>38</v>
      </c>
      <c r="D15" s="22"/>
      <c r="E15" s="22">
        <v>97</v>
      </c>
      <c r="F15" s="22">
        <v>97</v>
      </c>
      <c r="G15" s="22">
        <v>100</v>
      </c>
      <c r="H15" s="22">
        <v>99</v>
      </c>
      <c r="J15" s="19">
        <f t="shared" si="0"/>
        <v>393</v>
      </c>
      <c r="L15" s="19">
        <v>3</v>
      </c>
      <c r="M15">
        <v>43201</v>
      </c>
      <c r="N15">
        <f t="shared" si="1"/>
        <v>43240</v>
      </c>
    </row>
    <row r="16" spans="1:14" ht="12.75">
      <c r="A16" s="6" t="s">
        <v>6</v>
      </c>
      <c r="B16" s="9" t="s">
        <v>99</v>
      </c>
      <c r="C16" s="22" t="s">
        <v>37</v>
      </c>
      <c r="D16" s="22"/>
      <c r="E16" s="22">
        <v>99</v>
      </c>
      <c r="F16" s="22">
        <v>98</v>
      </c>
      <c r="G16" s="22">
        <v>98</v>
      </c>
      <c r="H16" s="22">
        <v>97</v>
      </c>
      <c r="J16" s="19">
        <f t="shared" si="0"/>
        <v>392</v>
      </c>
      <c r="L16" s="19">
        <v>8</v>
      </c>
      <c r="M16">
        <v>43161</v>
      </c>
      <c r="N16">
        <f t="shared" si="1"/>
        <v>43200</v>
      </c>
    </row>
    <row r="17" spans="1:14" ht="12.75">
      <c r="A17" s="6" t="s">
        <v>7</v>
      </c>
      <c r="B17" s="9" t="s">
        <v>44</v>
      </c>
      <c r="C17" s="22" t="s">
        <v>37</v>
      </c>
      <c r="D17" s="22"/>
      <c r="E17" s="22">
        <v>96</v>
      </c>
      <c r="F17" s="22">
        <v>97</v>
      </c>
      <c r="G17" s="22">
        <v>100</v>
      </c>
      <c r="H17" s="22">
        <v>98</v>
      </c>
      <c r="J17" s="19">
        <f t="shared" si="0"/>
        <v>391</v>
      </c>
      <c r="L17" s="19">
        <v>10</v>
      </c>
      <c r="M17">
        <v>41701</v>
      </c>
      <c r="N17">
        <f t="shared" si="1"/>
        <v>41740</v>
      </c>
    </row>
    <row r="18" spans="1:14" ht="12.75">
      <c r="A18" s="6" t="s">
        <v>8</v>
      </c>
      <c r="B18" s="9" t="s">
        <v>43</v>
      </c>
      <c r="C18" s="22" t="s">
        <v>37</v>
      </c>
      <c r="D18" s="22"/>
      <c r="E18" s="22">
        <v>99</v>
      </c>
      <c r="F18" s="22">
        <v>97</v>
      </c>
      <c r="G18" s="22">
        <v>99</v>
      </c>
      <c r="H18" s="22">
        <v>96</v>
      </c>
      <c r="J18" s="19">
        <f t="shared" si="0"/>
        <v>391</v>
      </c>
      <c r="L18" s="19">
        <v>2</v>
      </c>
      <c r="M18">
        <v>44541</v>
      </c>
      <c r="N18">
        <f t="shared" si="1"/>
        <v>44580</v>
      </c>
    </row>
    <row r="19" spans="1:14" ht="12.75">
      <c r="A19" s="6" t="s">
        <v>9</v>
      </c>
      <c r="B19" s="9" t="s">
        <v>69</v>
      </c>
      <c r="C19" s="22" t="s">
        <v>37</v>
      </c>
      <c r="D19" s="22"/>
      <c r="E19" s="22">
        <v>97</v>
      </c>
      <c r="F19" s="22">
        <v>97</v>
      </c>
      <c r="G19" s="22">
        <v>98</v>
      </c>
      <c r="H19" s="22">
        <v>96</v>
      </c>
      <c r="J19" s="19">
        <f t="shared" si="0"/>
        <v>388</v>
      </c>
      <c r="L19" s="19">
        <v>4</v>
      </c>
      <c r="M19">
        <v>43501</v>
      </c>
      <c r="N19">
        <f t="shared" si="1"/>
        <v>43540</v>
      </c>
    </row>
    <row r="20" spans="1:14" ht="12.75">
      <c r="A20" s="6" t="s">
        <v>11</v>
      </c>
      <c r="B20" s="9" t="s">
        <v>87</v>
      </c>
      <c r="C20" s="22" t="s">
        <v>38</v>
      </c>
      <c r="D20" s="22"/>
      <c r="E20" s="22">
        <v>98</v>
      </c>
      <c r="F20" s="22">
        <v>95</v>
      </c>
      <c r="G20" s="22">
        <v>94</v>
      </c>
      <c r="H20" s="22">
        <v>97</v>
      </c>
      <c r="J20" s="19">
        <f t="shared" si="0"/>
        <v>384</v>
      </c>
      <c r="L20" s="19">
        <v>5</v>
      </c>
      <c r="M20">
        <v>43541</v>
      </c>
      <c r="N20">
        <f t="shared" si="1"/>
        <v>43580</v>
      </c>
    </row>
    <row r="21" spans="1:14" ht="12.75">
      <c r="A21" s="6" t="s">
        <v>12</v>
      </c>
      <c r="B21" s="9" t="s">
        <v>62</v>
      </c>
      <c r="C21" s="22" t="s">
        <v>37</v>
      </c>
      <c r="D21" s="22"/>
      <c r="E21" s="22">
        <v>94</v>
      </c>
      <c r="F21" s="22">
        <v>98</v>
      </c>
      <c r="G21" s="22">
        <v>96</v>
      </c>
      <c r="H21" s="22">
        <v>96</v>
      </c>
      <c r="J21" s="19">
        <f t="shared" si="0"/>
        <v>384</v>
      </c>
      <c r="L21" s="19">
        <v>6</v>
      </c>
      <c r="M21">
        <v>43081</v>
      </c>
      <c r="N21">
        <f t="shared" si="1"/>
        <v>43120</v>
      </c>
    </row>
    <row r="22" ht="19.5" customHeight="1"/>
    <row r="23" spans="1:2" ht="12.75">
      <c r="A23" s="32" t="s">
        <v>28</v>
      </c>
      <c r="B23" s="32"/>
    </row>
    <row r="25" spans="1:10" ht="15.75">
      <c r="A25" s="1" t="s">
        <v>2</v>
      </c>
      <c r="C25" s="20">
        <f>SUM(C26+C27+C28)</f>
        <v>1156</v>
      </c>
      <c r="E25" s="37" t="s">
        <v>23</v>
      </c>
      <c r="F25" s="37"/>
      <c r="J25" s="20">
        <f>SUM(J26+J27+J28)</f>
        <v>1176</v>
      </c>
    </row>
    <row r="26" spans="1:10" ht="12.75">
      <c r="A26" s="3" t="s">
        <v>4</v>
      </c>
      <c r="B26" s="9" t="s">
        <v>45</v>
      </c>
      <c r="C26" s="17">
        <v>386</v>
      </c>
      <c r="E26" s="18" t="s">
        <v>4</v>
      </c>
      <c r="F26" s="33" t="s">
        <v>52</v>
      </c>
      <c r="G26" s="33"/>
      <c r="H26" s="33"/>
      <c r="I26" s="33"/>
      <c r="J26" s="17">
        <v>390</v>
      </c>
    </row>
    <row r="27" spans="1:10" ht="12.75">
      <c r="A27" s="3" t="s">
        <v>5</v>
      </c>
      <c r="B27" s="9" t="s">
        <v>101</v>
      </c>
      <c r="C27" s="17">
        <v>385</v>
      </c>
      <c r="E27" s="18" t="s">
        <v>5</v>
      </c>
      <c r="F27" s="33" t="s">
        <v>86</v>
      </c>
      <c r="G27" s="33"/>
      <c r="H27" s="33"/>
      <c r="I27" s="33"/>
      <c r="J27" s="17">
        <v>392</v>
      </c>
    </row>
    <row r="28" spans="1:10" ht="12.75">
      <c r="A28" s="3" t="s">
        <v>6</v>
      </c>
      <c r="B28" s="9" t="s">
        <v>46</v>
      </c>
      <c r="C28" s="17">
        <v>385</v>
      </c>
      <c r="E28" s="18" t="s">
        <v>6</v>
      </c>
      <c r="F28" s="33" t="s">
        <v>65</v>
      </c>
      <c r="G28" s="33"/>
      <c r="H28" s="33"/>
      <c r="I28" s="33"/>
      <c r="J28" s="17">
        <v>394</v>
      </c>
    </row>
    <row r="30" ht="19.5" customHeight="1"/>
    <row r="31" spans="1:2" ht="12.75">
      <c r="A31" s="32" t="s">
        <v>14</v>
      </c>
      <c r="B31" s="32"/>
    </row>
    <row r="33" spans="1:10" ht="12.75">
      <c r="A33" s="4" t="s">
        <v>24</v>
      </c>
      <c r="B33" s="21" t="s">
        <v>15</v>
      </c>
      <c r="C33" s="19" t="s">
        <v>16</v>
      </c>
      <c r="D33" s="21"/>
      <c r="E33" s="21" t="s">
        <v>17</v>
      </c>
      <c r="F33" s="21" t="s">
        <v>18</v>
      </c>
      <c r="G33" s="21" t="s">
        <v>19</v>
      </c>
      <c r="H33" s="21" t="s">
        <v>20</v>
      </c>
      <c r="I33" s="21"/>
      <c r="J33" s="19" t="s">
        <v>3</v>
      </c>
    </row>
    <row r="34" spans="1:14" ht="12.75">
      <c r="A34" s="6" t="s">
        <v>4</v>
      </c>
      <c r="B34" s="9" t="s">
        <v>76</v>
      </c>
      <c r="C34" s="22" t="s">
        <v>38</v>
      </c>
      <c r="E34" s="22">
        <v>98</v>
      </c>
      <c r="F34" s="22">
        <v>97</v>
      </c>
      <c r="G34" s="22">
        <v>99</v>
      </c>
      <c r="H34" s="22">
        <v>100</v>
      </c>
      <c r="J34" s="19">
        <f aca="true" t="shared" si="2" ref="J34:J43">SUM(E34+F34+G34+H34)</f>
        <v>394</v>
      </c>
      <c r="L34" s="19">
        <v>17</v>
      </c>
      <c r="M34">
        <v>41501</v>
      </c>
      <c r="N34">
        <f aca="true" t="shared" si="3" ref="N34:N43">M34+39</f>
        <v>41540</v>
      </c>
    </row>
    <row r="35" spans="1:14" ht="12.75">
      <c r="A35" s="6" t="s">
        <v>5</v>
      </c>
      <c r="B35" s="9" t="s">
        <v>127</v>
      </c>
      <c r="C35" s="22" t="s">
        <v>38</v>
      </c>
      <c r="E35" s="22">
        <v>99</v>
      </c>
      <c r="F35" s="22">
        <v>98</v>
      </c>
      <c r="G35" s="22">
        <v>97</v>
      </c>
      <c r="H35" s="22">
        <v>98</v>
      </c>
      <c r="J35" s="19">
        <f t="shared" si="2"/>
        <v>392</v>
      </c>
      <c r="L35" s="19">
        <v>15</v>
      </c>
      <c r="M35">
        <v>41621</v>
      </c>
      <c r="N35">
        <f t="shared" si="3"/>
        <v>41660</v>
      </c>
    </row>
    <row r="36" spans="1:14" ht="12.75">
      <c r="A36" s="6" t="s">
        <v>6</v>
      </c>
      <c r="B36" s="9" t="s">
        <v>77</v>
      </c>
      <c r="C36" s="22" t="s">
        <v>38</v>
      </c>
      <c r="E36" s="22">
        <v>98</v>
      </c>
      <c r="F36" s="22">
        <v>99</v>
      </c>
      <c r="G36" s="22">
        <v>97</v>
      </c>
      <c r="H36" s="22">
        <v>96</v>
      </c>
      <c r="J36" s="19">
        <f t="shared" si="2"/>
        <v>390</v>
      </c>
      <c r="L36" s="19">
        <v>19</v>
      </c>
      <c r="M36">
        <v>41411</v>
      </c>
      <c r="N36">
        <f t="shared" si="3"/>
        <v>41450</v>
      </c>
    </row>
    <row r="37" spans="1:14" ht="12.75">
      <c r="A37" s="6" t="s">
        <v>7</v>
      </c>
      <c r="B37" s="9" t="s">
        <v>125</v>
      </c>
      <c r="C37" s="22" t="s">
        <v>38</v>
      </c>
      <c r="E37" s="22">
        <v>98</v>
      </c>
      <c r="F37" s="22">
        <v>97</v>
      </c>
      <c r="G37" s="22">
        <v>95</v>
      </c>
      <c r="H37" s="22">
        <v>99</v>
      </c>
      <c r="J37" s="19">
        <f t="shared" si="2"/>
        <v>389</v>
      </c>
      <c r="L37" s="19">
        <v>13</v>
      </c>
      <c r="M37">
        <v>41541</v>
      </c>
      <c r="N37">
        <f t="shared" si="3"/>
        <v>41580</v>
      </c>
    </row>
    <row r="38" spans="1:14" ht="12.75">
      <c r="A38" s="6" t="s">
        <v>8</v>
      </c>
      <c r="B38" s="9" t="s">
        <v>124</v>
      </c>
      <c r="C38" s="22" t="s">
        <v>38</v>
      </c>
      <c r="E38" s="22">
        <v>96</v>
      </c>
      <c r="F38" s="22">
        <v>96</v>
      </c>
      <c r="G38" s="22">
        <v>98</v>
      </c>
      <c r="H38" s="22">
        <v>98</v>
      </c>
      <c r="J38" s="19">
        <f t="shared" si="2"/>
        <v>388</v>
      </c>
      <c r="L38" s="19">
        <v>11</v>
      </c>
      <c r="M38">
        <v>43001</v>
      </c>
      <c r="N38">
        <f t="shared" si="3"/>
        <v>43040</v>
      </c>
    </row>
    <row r="39" spans="1:14" ht="12.75">
      <c r="A39" s="6" t="s">
        <v>9</v>
      </c>
      <c r="B39" s="9" t="s">
        <v>126</v>
      </c>
      <c r="C39" s="22" t="s">
        <v>37</v>
      </c>
      <c r="E39" s="22">
        <v>97</v>
      </c>
      <c r="F39" s="22">
        <v>96</v>
      </c>
      <c r="G39" s="22">
        <v>96</v>
      </c>
      <c r="H39" s="22">
        <v>98</v>
      </c>
      <c r="J39" s="19">
        <f t="shared" si="2"/>
        <v>387</v>
      </c>
      <c r="L39" s="19">
        <v>18</v>
      </c>
      <c r="M39">
        <v>41451</v>
      </c>
      <c r="N39">
        <f t="shared" si="3"/>
        <v>41490</v>
      </c>
    </row>
    <row r="40" spans="1:14" ht="12.75">
      <c r="A40" s="6" t="s">
        <v>11</v>
      </c>
      <c r="B40" s="9" t="s">
        <v>64</v>
      </c>
      <c r="C40" s="22" t="s">
        <v>37</v>
      </c>
      <c r="E40" s="22">
        <v>97</v>
      </c>
      <c r="F40" s="22">
        <v>95</v>
      </c>
      <c r="G40" s="22">
        <v>99</v>
      </c>
      <c r="H40" s="22">
        <v>95</v>
      </c>
      <c r="J40" s="19">
        <f t="shared" si="2"/>
        <v>386</v>
      </c>
      <c r="L40" s="19">
        <v>12</v>
      </c>
      <c r="M40">
        <v>43041</v>
      </c>
      <c r="N40">
        <f t="shared" si="3"/>
        <v>43080</v>
      </c>
    </row>
    <row r="41" spans="1:14" ht="12.75">
      <c r="A41" s="6" t="s">
        <v>12</v>
      </c>
      <c r="B41" s="9" t="s">
        <v>100</v>
      </c>
      <c r="C41" s="22" t="s">
        <v>37</v>
      </c>
      <c r="E41" s="22">
        <v>95</v>
      </c>
      <c r="F41" s="22">
        <v>97</v>
      </c>
      <c r="G41" s="22">
        <v>96</v>
      </c>
      <c r="H41" s="22">
        <v>97</v>
      </c>
      <c r="J41" s="19">
        <f t="shared" si="2"/>
        <v>385</v>
      </c>
      <c r="L41" s="19">
        <v>14</v>
      </c>
      <c r="M41">
        <v>41581</v>
      </c>
      <c r="N41">
        <f t="shared" si="3"/>
        <v>41620</v>
      </c>
    </row>
    <row r="42" spans="1:14" ht="12.75">
      <c r="A42" s="6" t="s">
        <v>13</v>
      </c>
      <c r="B42" s="9" t="s">
        <v>63</v>
      </c>
      <c r="C42" s="22" t="s">
        <v>37</v>
      </c>
      <c r="E42" s="22">
        <v>96</v>
      </c>
      <c r="F42" s="22">
        <v>97</v>
      </c>
      <c r="G42" s="22">
        <v>97</v>
      </c>
      <c r="H42" s="22">
        <v>95</v>
      </c>
      <c r="J42" s="19">
        <f t="shared" si="2"/>
        <v>385</v>
      </c>
      <c r="L42" s="19">
        <v>16</v>
      </c>
      <c r="M42">
        <v>41661</v>
      </c>
      <c r="N42">
        <f t="shared" si="3"/>
        <v>41700</v>
      </c>
    </row>
    <row r="43" spans="1:14" ht="12.75">
      <c r="A43" s="6" t="s">
        <v>123</v>
      </c>
      <c r="B43" s="9" t="s">
        <v>102</v>
      </c>
      <c r="C43" s="22" t="s">
        <v>37</v>
      </c>
      <c r="E43" s="22">
        <v>96</v>
      </c>
      <c r="F43" s="22">
        <v>98</v>
      </c>
      <c r="G43" s="22">
        <v>95</v>
      </c>
      <c r="H43" s="22">
        <v>94</v>
      </c>
      <c r="J43" s="19">
        <f t="shared" si="2"/>
        <v>383</v>
      </c>
      <c r="L43" s="19">
        <v>20</v>
      </c>
      <c r="M43">
        <v>41371</v>
      </c>
      <c r="N43">
        <f t="shared" si="3"/>
        <v>41410</v>
      </c>
    </row>
  </sheetData>
  <mergeCells count="15">
    <mergeCell ref="L2:L3"/>
    <mergeCell ref="M2:N3"/>
    <mergeCell ref="A31:B31"/>
    <mergeCell ref="E25:F25"/>
    <mergeCell ref="F26:I26"/>
    <mergeCell ref="F27:I27"/>
    <mergeCell ref="F28:I28"/>
    <mergeCell ref="F7:I7"/>
    <mergeCell ref="F8:I8"/>
    <mergeCell ref="A11:B11"/>
    <mergeCell ref="A23:B23"/>
    <mergeCell ref="A1:B1"/>
    <mergeCell ref="A3:B3"/>
    <mergeCell ref="E5:F5"/>
    <mergeCell ref="F6:I6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26">
      <selection activeCell="A1" sqref="A1:J54"/>
    </sheetView>
  </sheetViews>
  <sheetFormatPr defaultColWidth="9.140625" defaultRowHeight="12.75"/>
  <cols>
    <col min="1" max="1" width="7.140625" style="6" customWidth="1"/>
    <col min="2" max="2" width="22.7109375" style="9" customWidth="1"/>
    <col min="3" max="3" width="8.28125" style="9" customWidth="1"/>
    <col min="4" max="8" width="5.140625" style="9" customWidth="1"/>
    <col min="9" max="9" width="9.140625" style="9" customWidth="1"/>
    <col min="10" max="10" width="10.8515625" style="22" customWidth="1"/>
    <col min="11" max="11" width="5.421875" style="9" customWidth="1"/>
    <col min="12" max="12" width="10.140625" style="19" customWidth="1"/>
  </cols>
  <sheetData>
    <row r="1" spans="1:2" ht="12.75">
      <c r="A1" s="32" t="s">
        <v>26</v>
      </c>
      <c r="B1" s="32"/>
    </row>
    <row r="2" spans="1:14" s="13" customFormat="1" ht="19.5" customHeight="1">
      <c r="A2" s="12"/>
      <c r="B2" s="23"/>
      <c r="C2" s="23"/>
      <c r="D2" s="23"/>
      <c r="E2" s="23"/>
      <c r="F2" s="23"/>
      <c r="G2" s="23"/>
      <c r="H2" s="23"/>
      <c r="I2" s="23"/>
      <c r="J2" s="24"/>
      <c r="K2" s="23"/>
      <c r="L2" s="38" t="s">
        <v>81</v>
      </c>
      <c r="M2" s="36" t="s">
        <v>82</v>
      </c>
      <c r="N2" s="36"/>
    </row>
    <row r="3" spans="1:14" ht="12.75">
      <c r="A3" s="32" t="s">
        <v>27</v>
      </c>
      <c r="B3" s="32"/>
      <c r="L3" s="38"/>
      <c r="M3" s="36"/>
      <c r="N3" s="36"/>
    </row>
    <row r="5" spans="1:10" ht="15.75">
      <c r="A5" s="11" t="s">
        <v>2</v>
      </c>
      <c r="C5" s="25">
        <f>SUM(C6+C7+C8)</f>
        <v>1116</v>
      </c>
      <c r="E5" s="37" t="s">
        <v>23</v>
      </c>
      <c r="F5" s="37"/>
      <c r="J5" s="20">
        <f>SUM(J6+J7+J8)</f>
        <v>1120</v>
      </c>
    </row>
    <row r="6" spans="1:10" ht="12.75">
      <c r="A6" s="3" t="s">
        <v>4</v>
      </c>
      <c r="B6" s="9" t="s">
        <v>47</v>
      </c>
      <c r="C6" s="26">
        <v>367</v>
      </c>
      <c r="E6" s="9" t="s">
        <v>4</v>
      </c>
      <c r="F6" s="33" t="s">
        <v>50</v>
      </c>
      <c r="G6" s="33"/>
      <c r="H6" s="33"/>
      <c r="I6" s="33"/>
      <c r="J6" s="17">
        <v>379</v>
      </c>
    </row>
    <row r="7" spans="1:10" ht="12.75">
      <c r="A7" s="3" t="s">
        <v>5</v>
      </c>
      <c r="B7" s="9" t="s">
        <v>48</v>
      </c>
      <c r="C7" s="26">
        <v>369</v>
      </c>
      <c r="E7" s="9" t="s">
        <v>5</v>
      </c>
      <c r="F7" s="33" t="s">
        <v>49</v>
      </c>
      <c r="G7" s="33"/>
      <c r="H7" s="33"/>
      <c r="I7" s="33"/>
      <c r="J7" s="17">
        <v>371</v>
      </c>
    </row>
    <row r="8" spans="1:10" ht="12.75">
      <c r="A8" s="3" t="s">
        <v>6</v>
      </c>
      <c r="B8" s="9" t="s">
        <v>67</v>
      </c>
      <c r="C8" s="26">
        <v>380</v>
      </c>
      <c r="E8" s="9" t="s">
        <v>6</v>
      </c>
      <c r="F8" s="33" t="s">
        <v>66</v>
      </c>
      <c r="G8" s="33"/>
      <c r="H8" s="33"/>
      <c r="I8" s="33"/>
      <c r="J8" s="17">
        <v>370</v>
      </c>
    </row>
    <row r="10" ht="19.5" customHeight="1"/>
    <row r="11" spans="1:2" ht="12.75">
      <c r="A11" s="39" t="s">
        <v>14</v>
      </c>
      <c r="B11" s="39"/>
    </row>
    <row r="13" spans="1:10" ht="12.75">
      <c r="A13" s="4" t="s">
        <v>24</v>
      </c>
      <c r="B13" s="21" t="s">
        <v>15</v>
      </c>
      <c r="C13" s="19" t="s">
        <v>16</v>
      </c>
      <c r="D13" s="21"/>
      <c r="E13" s="21" t="s">
        <v>17</v>
      </c>
      <c r="F13" s="21" t="s">
        <v>18</v>
      </c>
      <c r="G13" s="21" t="s">
        <v>19</v>
      </c>
      <c r="H13" s="21" t="s">
        <v>20</v>
      </c>
      <c r="J13" s="19" t="s">
        <v>3</v>
      </c>
    </row>
    <row r="14" spans="1:14" ht="12.75">
      <c r="A14" s="6" t="s">
        <v>4</v>
      </c>
      <c r="B14" s="9" t="s">
        <v>67</v>
      </c>
      <c r="C14" s="22" t="s">
        <v>37</v>
      </c>
      <c r="E14" s="22">
        <v>95</v>
      </c>
      <c r="F14" s="22">
        <v>96</v>
      </c>
      <c r="G14" s="22">
        <v>94</v>
      </c>
      <c r="H14" s="22">
        <v>95</v>
      </c>
      <c r="J14" s="19">
        <f aca="true" t="shared" si="0" ref="J14:J20">SUM(E14+F14+G14+H14)</f>
        <v>380</v>
      </c>
      <c r="L14" s="19">
        <v>22</v>
      </c>
      <c r="M14">
        <v>39751</v>
      </c>
      <c r="N14">
        <f aca="true" t="shared" si="1" ref="N14:N20">M14+19</f>
        <v>39770</v>
      </c>
    </row>
    <row r="15" spans="1:14" ht="12.75">
      <c r="A15" s="6" t="s">
        <v>5</v>
      </c>
      <c r="B15" s="9" t="s">
        <v>50</v>
      </c>
      <c r="C15" s="22" t="s">
        <v>38</v>
      </c>
      <c r="E15" s="22">
        <v>98</v>
      </c>
      <c r="F15" s="22">
        <v>94</v>
      </c>
      <c r="G15" s="22">
        <v>93</v>
      </c>
      <c r="H15" s="22">
        <v>94</v>
      </c>
      <c r="J15" s="19">
        <f t="shared" si="0"/>
        <v>379</v>
      </c>
      <c r="L15" s="19">
        <v>27</v>
      </c>
      <c r="M15">
        <v>39831</v>
      </c>
      <c r="N15">
        <f t="shared" si="1"/>
        <v>39850</v>
      </c>
    </row>
    <row r="16" spans="1:14" ht="12.75">
      <c r="A16" s="6" t="s">
        <v>6</v>
      </c>
      <c r="B16" s="9" t="s">
        <v>49</v>
      </c>
      <c r="C16" s="22" t="s">
        <v>38</v>
      </c>
      <c r="E16" s="22">
        <v>94</v>
      </c>
      <c r="F16" s="22">
        <v>93</v>
      </c>
      <c r="G16" s="22">
        <v>93</v>
      </c>
      <c r="H16" s="22">
        <v>91</v>
      </c>
      <c r="J16" s="19">
        <f t="shared" si="0"/>
        <v>371</v>
      </c>
      <c r="L16" s="19">
        <v>23</v>
      </c>
      <c r="M16">
        <v>39771</v>
      </c>
      <c r="N16">
        <f t="shared" si="1"/>
        <v>39790</v>
      </c>
    </row>
    <row r="17" spans="1:14" ht="12.75">
      <c r="A17" s="6" t="s">
        <v>7</v>
      </c>
      <c r="B17" s="9" t="s">
        <v>66</v>
      </c>
      <c r="C17" s="22" t="s">
        <v>38</v>
      </c>
      <c r="E17" s="22">
        <v>93</v>
      </c>
      <c r="F17" s="22">
        <v>88</v>
      </c>
      <c r="G17" s="22">
        <v>96</v>
      </c>
      <c r="H17" s="22">
        <v>93</v>
      </c>
      <c r="J17" s="19">
        <f t="shared" si="0"/>
        <v>370</v>
      </c>
      <c r="L17" s="19">
        <v>25</v>
      </c>
      <c r="M17">
        <v>39791</v>
      </c>
      <c r="N17">
        <f t="shared" si="1"/>
        <v>39810</v>
      </c>
    </row>
    <row r="18" spans="1:14" ht="12.75">
      <c r="A18" s="6" t="s">
        <v>8</v>
      </c>
      <c r="B18" s="9" t="s">
        <v>48</v>
      </c>
      <c r="C18" s="22" t="s">
        <v>37</v>
      </c>
      <c r="D18" s="22"/>
      <c r="E18" s="22">
        <v>94</v>
      </c>
      <c r="F18" s="22">
        <v>86</v>
      </c>
      <c r="G18" s="22">
        <v>95</v>
      </c>
      <c r="H18" s="22">
        <v>94</v>
      </c>
      <c r="J18" s="19">
        <f t="shared" si="0"/>
        <v>369</v>
      </c>
      <c r="L18" s="19">
        <v>28</v>
      </c>
      <c r="M18">
        <v>39851</v>
      </c>
      <c r="N18">
        <f t="shared" si="1"/>
        <v>39870</v>
      </c>
    </row>
    <row r="19" spans="1:14" ht="12.75">
      <c r="A19" s="6" t="s">
        <v>9</v>
      </c>
      <c r="B19" s="9" t="s">
        <v>128</v>
      </c>
      <c r="C19" s="22" t="s">
        <v>37</v>
      </c>
      <c r="E19" s="22">
        <v>91</v>
      </c>
      <c r="F19" s="22">
        <v>92</v>
      </c>
      <c r="G19" s="22">
        <v>96</v>
      </c>
      <c r="H19" s="22">
        <v>90</v>
      </c>
      <c r="J19" s="19">
        <f t="shared" si="0"/>
        <v>369</v>
      </c>
      <c r="L19" s="19">
        <v>26</v>
      </c>
      <c r="M19">
        <v>39811</v>
      </c>
      <c r="N19">
        <f t="shared" si="1"/>
        <v>39830</v>
      </c>
    </row>
    <row r="20" spans="1:14" ht="12.75">
      <c r="A20" s="6" t="s">
        <v>11</v>
      </c>
      <c r="B20" s="9" t="s">
        <v>47</v>
      </c>
      <c r="C20" s="22" t="s">
        <v>37</v>
      </c>
      <c r="E20" s="22">
        <v>90</v>
      </c>
      <c r="F20" s="22">
        <v>93</v>
      </c>
      <c r="G20" s="22">
        <v>92</v>
      </c>
      <c r="H20" s="22">
        <v>92</v>
      </c>
      <c r="J20" s="19">
        <f t="shared" si="0"/>
        <v>367</v>
      </c>
      <c r="L20" s="19">
        <v>24</v>
      </c>
      <c r="M20">
        <v>23101</v>
      </c>
      <c r="N20">
        <f t="shared" si="1"/>
        <v>23120</v>
      </c>
    </row>
    <row r="21" ht="19.5" customHeight="1"/>
    <row r="22" spans="1:2" ht="12.75">
      <c r="A22" s="32" t="s">
        <v>28</v>
      </c>
      <c r="B22" s="32"/>
    </row>
    <row r="24" spans="1:10" ht="15.75">
      <c r="A24" s="11" t="s">
        <v>2</v>
      </c>
      <c r="C24" s="20">
        <f>SUM(C25+C26+C27)</f>
        <v>1065</v>
      </c>
      <c r="E24" s="37" t="s">
        <v>23</v>
      </c>
      <c r="F24" s="37"/>
      <c r="J24" s="20">
        <f>SUM(J25+J26+J27)</f>
        <v>1101</v>
      </c>
    </row>
    <row r="25" spans="1:10" ht="12.75">
      <c r="A25" s="3" t="s">
        <v>4</v>
      </c>
      <c r="B25" s="9" t="s">
        <v>75</v>
      </c>
      <c r="C25" s="17">
        <v>363</v>
      </c>
      <c r="E25" s="9" t="s">
        <v>4</v>
      </c>
      <c r="F25" s="33" t="s">
        <v>90</v>
      </c>
      <c r="G25" s="33"/>
      <c r="H25" s="33"/>
      <c r="I25" s="33"/>
      <c r="J25" s="17">
        <v>363</v>
      </c>
    </row>
    <row r="26" spans="1:10" ht="12.75">
      <c r="A26" s="3" t="s">
        <v>5</v>
      </c>
      <c r="B26" s="9" t="s">
        <v>97</v>
      </c>
      <c r="C26" s="17">
        <v>359</v>
      </c>
      <c r="E26" s="9" t="s">
        <v>5</v>
      </c>
      <c r="F26" s="33" t="s">
        <v>79</v>
      </c>
      <c r="G26" s="33"/>
      <c r="H26" s="33"/>
      <c r="I26" s="33"/>
      <c r="J26" s="17">
        <v>381</v>
      </c>
    </row>
    <row r="27" spans="1:10" ht="12.75">
      <c r="A27" s="3" t="s">
        <v>6</v>
      </c>
      <c r="B27" s="9" t="s">
        <v>98</v>
      </c>
      <c r="C27" s="17">
        <v>343</v>
      </c>
      <c r="E27" s="9" t="s">
        <v>6</v>
      </c>
      <c r="F27" s="33" t="s">
        <v>91</v>
      </c>
      <c r="G27" s="33"/>
      <c r="H27" s="33"/>
      <c r="I27" s="33"/>
      <c r="J27" s="17">
        <v>357</v>
      </c>
    </row>
    <row r="29" ht="19.5" customHeight="1"/>
    <row r="30" spans="1:2" ht="12.75">
      <c r="A30" s="32" t="s">
        <v>14</v>
      </c>
      <c r="B30" s="32"/>
    </row>
    <row r="32" spans="1:10" ht="12.75">
      <c r="A32" s="4" t="s">
        <v>24</v>
      </c>
      <c r="B32" s="21" t="s">
        <v>15</v>
      </c>
      <c r="C32" s="19" t="s">
        <v>16</v>
      </c>
      <c r="D32" s="21"/>
      <c r="E32" s="21" t="s">
        <v>17</v>
      </c>
      <c r="F32" s="21" t="s">
        <v>18</v>
      </c>
      <c r="G32" s="21" t="s">
        <v>19</v>
      </c>
      <c r="H32" s="21" t="s">
        <v>20</v>
      </c>
      <c r="I32" s="21"/>
      <c r="J32" s="19" t="s">
        <v>3</v>
      </c>
    </row>
    <row r="33" spans="1:14" ht="12.75">
      <c r="A33" s="6" t="s">
        <v>4</v>
      </c>
      <c r="B33" s="9" t="s">
        <v>80</v>
      </c>
      <c r="C33" s="22" t="s">
        <v>38</v>
      </c>
      <c r="E33" s="22">
        <v>94</v>
      </c>
      <c r="F33" s="22">
        <v>93</v>
      </c>
      <c r="G33" s="22">
        <v>99</v>
      </c>
      <c r="H33" s="22">
        <v>95</v>
      </c>
      <c r="J33" s="19">
        <f aca="true" t="shared" si="2" ref="J33:J39">SUM(E33+F33+G33+H33)</f>
        <v>381</v>
      </c>
      <c r="L33" s="19">
        <v>35</v>
      </c>
      <c r="M33">
        <v>21411</v>
      </c>
      <c r="N33">
        <f aca="true" t="shared" si="3" ref="N33:N39">M33+19</f>
        <v>21430</v>
      </c>
    </row>
    <row r="34" spans="1:14" ht="12.75">
      <c r="A34" s="6" t="s">
        <v>5</v>
      </c>
      <c r="B34" s="9" t="s">
        <v>130</v>
      </c>
      <c r="C34" s="22" t="s">
        <v>38</v>
      </c>
      <c r="E34" s="22">
        <v>91</v>
      </c>
      <c r="F34" s="22">
        <v>94</v>
      </c>
      <c r="G34" s="22">
        <v>87</v>
      </c>
      <c r="H34" s="22">
        <v>91</v>
      </c>
      <c r="J34" s="19">
        <f t="shared" si="2"/>
        <v>363</v>
      </c>
      <c r="L34" s="19">
        <v>33</v>
      </c>
      <c r="M34">
        <v>21431</v>
      </c>
      <c r="N34">
        <f t="shared" si="3"/>
        <v>21450</v>
      </c>
    </row>
    <row r="35" spans="1:14" ht="12.75">
      <c r="A35" s="6" t="s">
        <v>6</v>
      </c>
      <c r="B35" s="9" t="s">
        <v>78</v>
      </c>
      <c r="C35" s="22" t="s">
        <v>37</v>
      </c>
      <c r="E35" s="22">
        <v>91</v>
      </c>
      <c r="F35" s="22">
        <v>94</v>
      </c>
      <c r="G35" s="22">
        <v>91</v>
      </c>
      <c r="H35" s="22">
        <v>87</v>
      </c>
      <c r="J35" s="19">
        <f t="shared" si="2"/>
        <v>363</v>
      </c>
      <c r="L35" s="19">
        <v>36</v>
      </c>
      <c r="M35">
        <v>21391</v>
      </c>
      <c r="N35">
        <f t="shared" si="3"/>
        <v>21410</v>
      </c>
    </row>
    <row r="36" spans="1:14" ht="12.75">
      <c r="A36" s="6" t="s">
        <v>7</v>
      </c>
      <c r="B36" s="9" t="s">
        <v>105</v>
      </c>
      <c r="C36" s="22" t="s">
        <v>37</v>
      </c>
      <c r="E36" s="22">
        <v>94</v>
      </c>
      <c r="F36" s="22">
        <v>90</v>
      </c>
      <c r="G36" s="22">
        <v>86</v>
      </c>
      <c r="H36" s="22">
        <v>89</v>
      </c>
      <c r="J36" s="19">
        <f t="shared" si="2"/>
        <v>359</v>
      </c>
      <c r="L36" s="19">
        <v>32</v>
      </c>
      <c r="M36">
        <v>23081</v>
      </c>
      <c r="N36">
        <f t="shared" si="3"/>
        <v>23100</v>
      </c>
    </row>
    <row r="37" spans="1:14" ht="12.75">
      <c r="A37" s="6" t="s">
        <v>8</v>
      </c>
      <c r="B37" s="9" t="s">
        <v>129</v>
      </c>
      <c r="C37" s="22" t="s">
        <v>38</v>
      </c>
      <c r="E37" s="22">
        <v>85</v>
      </c>
      <c r="F37" s="22">
        <v>91</v>
      </c>
      <c r="G37" s="22">
        <v>93</v>
      </c>
      <c r="H37" s="22">
        <v>88</v>
      </c>
      <c r="J37" s="19">
        <f t="shared" si="2"/>
        <v>357</v>
      </c>
      <c r="L37" s="19">
        <v>37</v>
      </c>
      <c r="M37">
        <v>21371</v>
      </c>
      <c r="N37">
        <f t="shared" si="3"/>
        <v>21390</v>
      </c>
    </row>
    <row r="38" spans="1:14" ht="12.75">
      <c r="A38" s="6" t="s">
        <v>9</v>
      </c>
      <c r="B38" s="9" t="s">
        <v>103</v>
      </c>
      <c r="C38" s="22" t="s">
        <v>37</v>
      </c>
      <c r="E38" s="22">
        <v>91</v>
      </c>
      <c r="F38" s="22">
        <v>86</v>
      </c>
      <c r="G38" s="22">
        <v>87</v>
      </c>
      <c r="H38" s="22">
        <v>89</v>
      </c>
      <c r="J38" s="19">
        <f t="shared" si="2"/>
        <v>353</v>
      </c>
      <c r="L38" s="19">
        <v>34</v>
      </c>
      <c r="M38">
        <v>21451</v>
      </c>
      <c r="N38">
        <f t="shared" si="3"/>
        <v>21470</v>
      </c>
    </row>
    <row r="39" spans="1:14" ht="12.75">
      <c r="A39" s="6" t="s">
        <v>11</v>
      </c>
      <c r="B39" s="9" t="s">
        <v>104</v>
      </c>
      <c r="C39" s="22" t="s">
        <v>37</v>
      </c>
      <c r="E39" s="22">
        <v>83</v>
      </c>
      <c r="F39" s="22">
        <v>90</v>
      </c>
      <c r="G39" s="22">
        <v>86</v>
      </c>
      <c r="H39" s="22">
        <v>84</v>
      </c>
      <c r="J39" s="19">
        <f t="shared" si="2"/>
        <v>343</v>
      </c>
      <c r="L39" s="19">
        <v>38</v>
      </c>
      <c r="M39">
        <v>21351</v>
      </c>
      <c r="N39">
        <f t="shared" si="3"/>
        <v>21370</v>
      </c>
    </row>
    <row r="40" ht="38.25" customHeight="1"/>
    <row r="41" spans="1:3" ht="18" customHeight="1">
      <c r="A41" s="42" t="s">
        <v>29</v>
      </c>
      <c r="B41" s="42"/>
      <c r="C41" s="42"/>
    </row>
    <row r="43" spans="1:12" s="5" customFormat="1" ht="15.75">
      <c r="A43" s="14" t="s">
        <v>2</v>
      </c>
      <c r="B43" s="27"/>
      <c r="C43" s="27">
        <v>3</v>
      </c>
      <c r="D43" s="27"/>
      <c r="E43" s="27"/>
      <c r="F43" s="45" t="s">
        <v>23</v>
      </c>
      <c r="G43" s="45"/>
      <c r="H43" s="45"/>
      <c r="I43" s="45"/>
      <c r="J43" s="28">
        <v>5</v>
      </c>
      <c r="K43" s="29"/>
      <c r="L43" s="28"/>
    </row>
    <row r="45" spans="1:12" s="7" customFormat="1" ht="12.75">
      <c r="A45" s="15" t="s">
        <v>30</v>
      </c>
      <c r="B45" s="30"/>
      <c r="C45" s="30"/>
      <c r="D45" s="30"/>
      <c r="E45" s="30"/>
      <c r="F45" s="30"/>
      <c r="G45" s="30"/>
      <c r="H45" s="30"/>
      <c r="I45" s="30"/>
      <c r="J45" s="31"/>
      <c r="K45" s="30"/>
      <c r="L45" s="19"/>
    </row>
    <row r="47" spans="1:9" ht="12.75">
      <c r="A47" s="40" t="s">
        <v>32</v>
      </c>
      <c r="B47" s="40"/>
      <c r="C47" s="43" t="s">
        <v>111</v>
      </c>
      <c r="D47" s="43"/>
      <c r="E47" s="43"/>
      <c r="F47" s="43"/>
      <c r="G47" s="43"/>
      <c r="H47" s="18"/>
      <c r="I47" s="9" t="s">
        <v>33</v>
      </c>
    </row>
    <row r="48" ht="13.5" customHeight="1"/>
    <row r="49" spans="1:12" s="7" customFormat="1" ht="12.75">
      <c r="A49" s="41" t="s">
        <v>110</v>
      </c>
      <c r="B49" s="41"/>
      <c r="C49" s="44" t="s">
        <v>112</v>
      </c>
      <c r="D49" s="44"/>
      <c r="E49" s="44"/>
      <c r="F49" s="44"/>
      <c r="G49" s="44"/>
      <c r="H49" s="30"/>
      <c r="I49" s="44" t="s">
        <v>34</v>
      </c>
      <c r="J49" s="44"/>
      <c r="K49" s="30"/>
      <c r="L49" s="19"/>
    </row>
    <row r="50" spans="1:12" s="7" customFormat="1" ht="12.75">
      <c r="A50" s="8"/>
      <c r="B50" s="8"/>
      <c r="C50" s="30"/>
      <c r="D50" s="31"/>
      <c r="E50" s="31"/>
      <c r="F50" s="31"/>
      <c r="G50" s="31"/>
      <c r="H50" s="30"/>
      <c r="I50" s="31"/>
      <c r="J50" s="31"/>
      <c r="K50" s="30"/>
      <c r="L50" s="19"/>
    </row>
    <row r="52" spans="3:7" ht="12.75">
      <c r="C52" s="43" t="s">
        <v>31</v>
      </c>
      <c r="D52" s="43"/>
      <c r="E52" s="43"/>
      <c r="F52" s="43"/>
      <c r="G52" s="43"/>
    </row>
    <row r="54" spans="3:7" ht="12.75">
      <c r="C54" s="44" t="s">
        <v>109</v>
      </c>
      <c r="D54" s="44"/>
      <c r="E54" s="44"/>
      <c r="F54" s="44"/>
      <c r="G54" s="44"/>
    </row>
  </sheetData>
  <mergeCells count="24">
    <mergeCell ref="C52:G52"/>
    <mergeCell ref="C54:G54"/>
    <mergeCell ref="L2:L3"/>
    <mergeCell ref="M2:N3"/>
    <mergeCell ref="I49:J49"/>
    <mergeCell ref="F43:I43"/>
    <mergeCell ref="E24:F24"/>
    <mergeCell ref="F25:I25"/>
    <mergeCell ref="A47:B47"/>
    <mergeCell ref="A49:B49"/>
    <mergeCell ref="A30:B30"/>
    <mergeCell ref="A41:C41"/>
    <mergeCell ref="C47:G47"/>
    <mergeCell ref="C49:G49"/>
    <mergeCell ref="A1:B1"/>
    <mergeCell ref="A3:B3"/>
    <mergeCell ref="F26:I26"/>
    <mergeCell ref="F27:I27"/>
    <mergeCell ref="F7:I7"/>
    <mergeCell ref="F8:I8"/>
    <mergeCell ref="E5:F5"/>
    <mergeCell ref="F6:I6"/>
    <mergeCell ref="A11:B11"/>
    <mergeCell ref="A22:B22"/>
  </mergeCells>
  <printOptions/>
  <pageMargins left="0.77" right="0.75" top="0.48" bottom="0.69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Damijan Klopcic</cp:lastModifiedBy>
  <cp:lastPrinted>2007-12-15T13:23:18Z</cp:lastPrinted>
  <dcterms:created xsi:type="dcterms:W3CDTF">2004-12-15T18:40:14Z</dcterms:created>
  <dcterms:modified xsi:type="dcterms:W3CDTF">2007-12-21T07:47:37Z</dcterms:modified>
  <cp:category/>
  <cp:version/>
  <cp:contentType/>
  <cp:contentStatus/>
</cp:coreProperties>
</file>