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I" sheetId="1" r:id="rId1"/>
    <sheet name="PI-E" sheetId="2" r:id="rId2"/>
    <sheet name="PI_STANJE" sheetId="3" r:id="rId3"/>
    <sheet name="PE_STANJE" sheetId="4" r:id="rId4"/>
    <sheet name="ML-PU" sheetId="5" r:id="rId5"/>
    <sheet name="ML-PU-E" sheetId="6" r:id="rId6"/>
    <sheet name="ML-PU-STANJE" sheetId="7" r:id="rId7"/>
    <sheet name="ML-PI" sheetId="8" r:id="rId8"/>
    <sheet name="ML-PI-E" sheetId="9" r:id="rId9"/>
    <sheet name="ML-PI-STANJE" sheetId="10" r:id="rId10"/>
    <sheet name="KA-PU" sheetId="11" r:id="rId11"/>
    <sheet name="KA-PU-E" sheetId="12" r:id="rId12"/>
    <sheet name="KA-PU-STANJE" sheetId="13" r:id="rId13"/>
    <sheet name="KA-PI" sheetId="14" r:id="rId14"/>
    <sheet name="KA-PI-E" sheetId="15" r:id="rId15"/>
    <sheet name="KA-PI-STANJE" sheetId="16" r:id="rId16"/>
  </sheets>
  <definedNames>
    <definedName name="_xlnm._FilterDatabase" localSheetId="0" hidden="1">'PI'!$B$2:$G$87</definedName>
    <definedName name="_xlnm.Print_Area" localSheetId="0">'PI'!$A$1:$H$122</definedName>
    <definedName name="_xlnm.Print_Area" localSheetId="1">'PI-E'!$A$1:$J$32</definedName>
  </definedNames>
  <calcPr fullCalcOnLoad="1"/>
</workbook>
</file>

<file path=xl/sharedStrings.xml><?xml version="1.0" encoding="utf-8"?>
<sst xmlns="http://schemas.openxmlformats.org/spreadsheetml/2006/main" count="1850" uniqueCount="745">
  <si>
    <t>Ime tekmovalca</t>
  </si>
  <si>
    <t>Strelsko društvo</t>
  </si>
  <si>
    <t>1. ser</t>
  </si>
  <si>
    <t>2. ser</t>
  </si>
  <si>
    <t>Skupno</t>
  </si>
  <si>
    <t>Ekipa</t>
  </si>
  <si>
    <t>Tekmovalec 1</t>
  </si>
  <si>
    <t>Tekmovalec 2</t>
  </si>
  <si>
    <t>Tekmovalec 3</t>
  </si>
  <si>
    <t>letnik</t>
  </si>
  <si>
    <t xml:space="preserve">Žan Tomažič </t>
  </si>
  <si>
    <t>SD Kovinar Ormož</t>
  </si>
  <si>
    <t>Aljoša Draškovič</t>
  </si>
  <si>
    <t>SD Štefan Kovač</t>
  </si>
  <si>
    <t>Sašo Stojak</t>
  </si>
  <si>
    <t>SK Ptuj</t>
  </si>
  <si>
    <t>Luka Vrankovečki</t>
  </si>
  <si>
    <t>SD TSO</t>
  </si>
  <si>
    <t>Marko Zavec</t>
  </si>
  <si>
    <t>Aleš Pernat</t>
  </si>
  <si>
    <t>SD Kidričevo</t>
  </si>
  <si>
    <t>Aljaž Čučko</t>
  </si>
  <si>
    <t>Uroš Kosajnč</t>
  </si>
  <si>
    <t>Rok Tomažič</t>
  </si>
  <si>
    <t>Tilen Štraus</t>
  </si>
  <si>
    <t>Monika Skledar</t>
  </si>
  <si>
    <t>Neja Gril</t>
  </si>
  <si>
    <t>Tina Novak</t>
  </si>
  <si>
    <t>Matjaž Pleh</t>
  </si>
  <si>
    <t>Alex Rozman</t>
  </si>
  <si>
    <t>ŠSD Radgona</t>
  </si>
  <si>
    <t>Blaž Karajica</t>
  </si>
  <si>
    <t>SD Gančani</t>
  </si>
  <si>
    <t>Marko Kreslin</t>
  </si>
  <si>
    <t>Žan Irgolič</t>
  </si>
  <si>
    <t>Patrik Jakopiček</t>
  </si>
  <si>
    <t>Jana Perša</t>
  </si>
  <si>
    <t>Tjaša Malec</t>
  </si>
  <si>
    <t>Tamara Černi</t>
  </si>
  <si>
    <t>Vasja Stojanovič</t>
  </si>
  <si>
    <t>Tadej Rojnik</t>
  </si>
  <si>
    <t>Sandi Režonja</t>
  </si>
  <si>
    <t>Žan Granov</t>
  </si>
  <si>
    <t>Andrej Frangež</t>
  </si>
  <si>
    <t>Marina Kosec</t>
  </si>
  <si>
    <t>Iva Sever</t>
  </si>
  <si>
    <t>Nik Mitič</t>
  </si>
  <si>
    <t>Žan Mir</t>
  </si>
  <si>
    <t>SD Jože Kerenčič</t>
  </si>
  <si>
    <t>Mitja Helbl</t>
  </si>
  <si>
    <t xml:space="preserve">Sara Godina </t>
  </si>
  <si>
    <t>Primož Banfi</t>
  </si>
  <si>
    <t>Saša Verbančič</t>
  </si>
  <si>
    <t>Sabina Bradač</t>
  </si>
  <si>
    <t>Klemen Sikošek</t>
  </si>
  <si>
    <t>SD Tabor Ježica</t>
  </si>
  <si>
    <t>Jan Tovornik</t>
  </si>
  <si>
    <t>Žan Žuber</t>
  </si>
  <si>
    <t>SD Vrhnika</t>
  </si>
  <si>
    <t>Kristjan Jakopič</t>
  </si>
  <si>
    <t>SD Marok Sevnica</t>
  </si>
  <si>
    <t>Niklas Ozvatič</t>
  </si>
  <si>
    <t>Tilen Jarc</t>
  </si>
  <si>
    <t>Mitja Matavž</t>
  </si>
  <si>
    <t>Žan Turnšek</t>
  </si>
  <si>
    <t>SD Trebnje</t>
  </si>
  <si>
    <t>Tiffany Žižek</t>
  </si>
  <si>
    <t>SD Črenšovci</t>
  </si>
  <si>
    <t>Vesna Kiralj</t>
  </si>
  <si>
    <t>Mihaela Vogrinčič</t>
  </si>
  <si>
    <t>Tjaša Viher</t>
  </si>
  <si>
    <t>Vesna Tkalec</t>
  </si>
  <si>
    <t>Betina Partl</t>
  </si>
  <si>
    <t>Aljaž Senič</t>
  </si>
  <si>
    <t>SD Dolič</t>
  </si>
  <si>
    <t>Gregor Kovač</t>
  </si>
  <si>
    <t>Boštjan Kalander</t>
  </si>
  <si>
    <t>Jaka Medved</t>
  </si>
  <si>
    <t>SD Jože Kovačič</t>
  </si>
  <si>
    <t>Tadej Kristanšek</t>
  </si>
  <si>
    <t>Žiga Skobir</t>
  </si>
  <si>
    <t>Luka Privšek</t>
  </si>
  <si>
    <t>Matjaž Škafar</t>
  </si>
  <si>
    <t>Matjaž Hozjan</t>
  </si>
  <si>
    <t>Klemen Brodej</t>
  </si>
  <si>
    <t>Luka Sobočan</t>
  </si>
  <si>
    <t>Patrik Ogrizek</t>
  </si>
  <si>
    <t>Marcel Kepa</t>
  </si>
  <si>
    <t>Alen Mirtelj</t>
  </si>
  <si>
    <t>Vid Muhadžič</t>
  </si>
  <si>
    <t>Žan Kelenc</t>
  </si>
  <si>
    <t>Anže Razdrh</t>
  </si>
  <si>
    <t>Anže Kanovnik</t>
  </si>
  <si>
    <t>Luka Rus</t>
  </si>
  <si>
    <t>Martin Hočevar</t>
  </si>
  <si>
    <t>Miha Gobar</t>
  </si>
  <si>
    <t>Sara Hriberšek</t>
  </si>
  <si>
    <t>Lea Mihelič</t>
  </si>
  <si>
    <t>Urška Kodrun</t>
  </si>
  <si>
    <t>Megi  Fujs</t>
  </si>
  <si>
    <t>Melisa Kosi</t>
  </si>
  <si>
    <t>Novak Tina</t>
  </si>
  <si>
    <t>Kosi Melisa</t>
  </si>
  <si>
    <t>Malec Tjaša</t>
  </si>
  <si>
    <t>SD Štefan Kovač Turnišče</t>
  </si>
  <si>
    <t>Skledar Monika</t>
  </si>
  <si>
    <t>Verbančič Saša</t>
  </si>
  <si>
    <t>Brdač Sabina</t>
  </si>
  <si>
    <t>SD Pomurka MI</t>
  </si>
  <si>
    <t>Sever Iva</t>
  </si>
  <si>
    <t>Godina Sara</t>
  </si>
  <si>
    <t>Kosec Marina</t>
  </si>
  <si>
    <t>SD Mrož Velenje</t>
  </si>
  <si>
    <t>Viher Tjaša</t>
  </si>
  <si>
    <t>Hriberšek Sara</t>
  </si>
  <si>
    <t>Kodrun Urška</t>
  </si>
  <si>
    <t>Vogrinčič Mihaela</t>
  </si>
  <si>
    <t>Žižek Fiffany</t>
  </si>
  <si>
    <t>Kralj Vesna</t>
  </si>
  <si>
    <t>SD Koloman Flisar Tišina</t>
  </si>
  <si>
    <t>Mihelič Lea</t>
  </si>
  <si>
    <t>Fujs Megi</t>
  </si>
  <si>
    <t>Partl Betina</t>
  </si>
  <si>
    <t>Jarc Tilen</t>
  </si>
  <si>
    <t>Kovač Gregor</t>
  </si>
  <si>
    <t>Sikošek-Gradič Klemen</t>
  </si>
  <si>
    <t>Kelenc Žan</t>
  </si>
  <si>
    <t>Hozjan Matjaž</t>
  </si>
  <si>
    <t xml:space="preserve">Škafar Matjaž </t>
  </si>
  <si>
    <t>Jakopič Kristjan</t>
  </si>
  <si>
    <t>Mirtelj Alen</t>
  </si>
  <si>
    <t xml:space="preserve">Ogrizek Patrik </t>
  </si>
  <si>
    <t>Banfi Primož</t>
  </si>
  <si>
    <t>Gobar Miha</t>
  </si>
  <si>
    <t>Ozvatič Niklas</t>
  </si>
  <si>
    <t xml:space="preserve">SD Jože Kovačič </t>
  </si>
  <si>
    <t>Muhadžič Vid</t>
  </si>
  <si>
    <t>Rus Luka</t>
  </si>
  <si>
    <t>Medved Jaka</t>
  </si>
  <si>
    <t>Kolander Boštjan</t>
  </si>
  <si>
    <t>Privšek Luka</t>
  </si>
  <si>
    <t>Kristanšek Tadej</t>
  </si>
  <si>
    <t>Razdrh Anže</t>
  </si>
  <si>
    <t>Kepa Marcel</t>
  </si>
  <si>
    <t>Turnšek Žan</t>
  </si>
  <si>
    <t>Matavž Mitja</t>
  </si>
  <si>
    <t>Skobir Žiga</t>
  </si>
  <si>
    <t>Kanovnik Anže</t>
  </si>
  <si>
    <t>Rozman Alex</t>
  </si>
  <si>
    <t>Stojanovič Vasja</t>
  </si>
  <si>
    <t>Irgolič Žan</t>
  </si>
  <si>
    <t>Tomažič Žan</t>
  </si>
  <si>
    <t>Tomažič Rok</t>
  </si>
  <si>
    <t>Pleh Matjaž</t>
  </si>
  <si>
    <t>Štraus Tilen</t>
  </si>
  <si>
    <t>Granov Žan</t>
  </si>
  <si>
    <t>Kreslin Marko</t>
  </si>
  <si>
    <t>Draškovič Aljoša</t>
  </si>
  <si>
    <t>Režonja Sandi</t>
  </si>
  <si>
    <t>SD 1. Pohorski Bataljon Ruše</t>
  </si>
  <si>
    <t>Frangež Andrej</t>
  </si>
  <si>
    <t>Mitič Nik</t>
  </si>
  <si>
    <t>Helbl Mitja</t>
  </si>
  <si>
    <t>Tilen Kandare</t>
  </si>
  <si>
    <t>SD Juteks Žalec</t>
  </si>
  <si>
    <t>Matija Arh</t>
  </si>
  <si>
    <t>SD Leskovec</t>
  </si>
  <si>
    <t>Mitja Frelih</t>
  </si>
  <si>
    <t>SD Lotrič Železniki</t>
  </si>
  <si>
    <t>Klemen Novak</t>
  </si>
  <si>
    <t>Matej Žokalj</t>
  </si>
  <si>
    <t>Staš Ivanc</t>
  </si>
  <si>
    <t>SD Grosuple</t>
  </si>
  <si>
    <t>Jakob Petelinek</t>
  </si>
  <si>
    <t>SD Slovenske Konjice</t>
  </si>
  <si>
    <t>Tim Nadrag</t>
  </si>
  <si>
    <t>Urh Cvenk</t>
  </si>
  <si>
    <t>Matic Pirc</t>
  </si>
  <si>
    <t>Maksi Šorn</t>
  </si>
  <si>
    <t>SD Kamnik</t>
  </si>
  <si>
    <t>Uroš Kovač</t>
  </si>
  <si>
    <t>Miha Kaker</t>
  </si>
  <si>
    <t>Tadej Štojs</t>
  </si>
  <si>
    <t>Matjaž Marinko</t>
  </si>
  <si>
    <t>SD IX. Korpus Piran</t>
  </si>
  <si>
    <t>Monika Doler</t>
  </si>
  <si>
    <t>Nadja Kaplja</t>
  </si>
  <si>
    <t>Nastja Noč</t>
  </si>
  <si>
    <t>SD Triglav Javornik</t>
  </si>
  <si>
    <t>Maruša Mulej</t>
  </si>
  <si>
    <t>Sara Hrovat</t>
  </si>
  <si>
    <t>Jan Kolenc</t>
  </si>
  <si>
    <t>Jan Šmid</t>
  </si>
  <si>
    <t>Jan Zakrajšek</t>
  </si>
  <si>
    <t>SD Postojna</t>
  </si>
  <si>
    <t>Gregor Kukovič</t>
  </si>
  <si>
    <t>Aljaž Gustinčič</t>
  </si>
  <si>
    <t>Arnes Mušič</t>
  </si>
  <si>
    <t>Aljaž Lešen</t>
  </si>
  <si>
    <t>Uroš Vrhunc</t>
  </si>
  <si>
    <t>Luka Podjed</t>
  </si>
  <si>
    <t>SD Preddvor</t>
  </si>
  <si>
    <t>Gašper Habjan</t>
  </si>
  <si>
    <t>Jakob Jenko</t>
  </si>
  <si>
    <t>Rok Ziherl</t>
  </si>
  <si>
    <t>Luka Žokalj</t>
  </si>
  <si>
    <t>Kristjan Mohorič</t>
  </si>
  <si>
    <t>Miha Garbas</t>
  </si>
  <si>
    <t>Klavdija Jerovšek</t>
  </si>
  <si>
    <t>SD Grosuplje</t>
  </si>
  <si>
    <t>Anja Tomaševič</t>
  </si>
  <si>
    <t>Nuša Hudoklin</t>
  </si>
  <si>
    <t>SD Gorjanci</t>
  </si>
  <si>
    <t>Noč Nastja</t>
  </si>
  <si>
    <t>Hrovat Sara</t>
  </si>
  <si>
    <t>Mulej Maruša</t>
  </si>
  <si>
    <t>Vrhunc Uroš</t>
  </si>
  <si>
    <t>Nadrag Tim</t>
  </si>
  <si>
    <t>Šmid Jan</t>
  </si>
  <si>
    <t>Ziherl Rok</t>
  </si>
  <si>
    <t>Kovač Uroš</t>
  </si>
  <si>
    <t>Garbas Miha</t>
  </si>
  <si>
    <t>Kaker Miha</t>
  </si>
  <si>
    <t>Šorn Maks</t>
  </si>
  <si>
    <t>Kukovič Gregor</t>
  </si>
  <si>
    <t xml:space="preserve">Mohorič Kristjan </t>
  </si>
  <si>
    <t>Kandare Tilen</t>
  </si>
  <si>
    <t>Cvenk Urh</t>
  </si>
  <si>
    <t>Pirc Matic</t>
  </si>
  <si>
    <t>Mušič Arnes</t>
  </si>
  <si>
    <t>Seršen Primož</t>
  </si>
  <si>
    <t>Primož Seršen</t>
  </si>
  <si>
    <t>5. krog pokal prijateljstva - Pionirji</t>
  </si>
  <si>
    <t>* kazen 12 krogov, P. 6.11.7.1.1.</t>
  </si>
  <si>
    <t>SD Dušan Poženel</t>
  </si>
  <si>
    <t>ŠD Črenšovci</t>
  </si>
  <si>
    <t>5. krog pokal prijateljstva - Pionirke</t>
  </si>
  <si>
    <t>5. krog pokal prijateljstva - Pionirji - ekipno</t>
  </si>
  <si>
    <t>Rezultat</t>
  </si>
  <si>
    <t>5. krog pokal prijateljstva - Pionirke - ekipno</t>
  </si>
  <si>
    <r>
      <t>156</t>
    </r>
    <r>
      <rPr>
        <b/>
        <sz val="11"/>
        <color indexed="8"/>
        <rFont val="Calibri"/>
        <family val="0"/>
      </rPr>
      <t>*</t>
    </r>
  </si>
  <si>
    <t>5. krog državne mladinske lige - Mladinci puška - posamezno</t>
  </si>
  <si>
    <t>3. ser</t>
  </si>
  <si>
    <t>4. ser</t>
  </si>
  <si>
    <t>Potočnik Grega</t>
  </si>
  <si>
    <t>SD Radovljica</t>
  </si>
  <si>
    <t>Resman Luka</t>
  </si>
  <si>
    <t>Škodič Timotej</t>
  </si>
  <si>
    <t>SD FLV</t>
  </si>
  <si>
    <t>Peternel Andrej</t>
  </si>
  <si>
    <t>SD Gorenja vas</t>
  </si>
  <si>
    <t>Oblak Lenart</t>
  </si>
  <si>
    <t>Škrinjar Klemen</t>
  </si>
  <si>
    <t>SD I.poh bat. Ruše</t>
  </si>
  <si>
    <t>Černi Mitja</t>
  </si>
  <si>
    <t>Feuš David</t>
  </si>
  <si>
    <t>SD Mesto Ljutomer</t>
  </si>
  <si>
    <t>Pirih Maj</t>
  </si>
  <si>
    <t>SD Portorož</t>
  </si>
  <si>
    <t>Žižek Martin</t>
  </si>
  <si>
    <t>Maurič Blaž</t>
  </si>
  <si>
    <t>SD Elektro Maribor</t>
  </si>
  <si>
    <t>Verbančič Denis</t>
  </si>
  <si>
    <t>Mohorko Uroš</t>
  </si>
  <si>
    <t>Tomažin Anže</t>
  </si>
  <si>
    <t>Žepič Domen</t>
  </si>
  <si>
    <t xml:space="preserve">Šuštar Jani </t>
  </si>
  <si>
    <t>Bernot Gašper</t>
  </si>
  <si>
    <t>Lazarov Alan</t>
  </si>
  <si>
    <t>Oblak Gašper</t>
  </si>
  <si>
    <t>Prajndl Žiga</t>
  </si>
  <si>
    <t>Stropnik Dejan</t>
  </si>
  <si>
    <t>Podjed Nejc</t>
  </si>
  <si>
    <t>Kozinc Jan</t>
  </si>
  <si>
    <t>Polajnko Gregor</t>
  </si>
  <si>
    <t>Prinčič Iztok</t>
  </si>
  <si>
    <t>Majetič Kenan</t>
  </si>
  <si>
    <t>SD Kopačevina</t>
  </si>
  <si>
    <t>Prinčič Miha</t>
  </si>
  <si>
    <t>Glušič David</t>
  </si>
  <si>
    <t>Vnučec Tilen</t>
  </si>
  <si>
    <t>Damijan Gregor</t>
  </si>
  <si>
    <t>Zidarič Kristijan</t>
  </si>
  <si>
    <t>SK Brežice</t>
  </si>
  <si>
    <t>Jelšovar Tomi</t>
  </si>
  <si>
    <t>Kranjec Žiga</t>
  </si>
  <si>
    <t>Frlic Kristjan</t>
  </si>
  <si>
    <t>Markovič Mario</t>
  </si>
  <si>
    <t>Murko Rok</t>
  </si>
  <si>
    <t>Černi Jernej</t>
  </si>
  <si>
    <t xml:space="preserve">Kuntu Filip </t>
  </si>
  <si>
    <t>Kramar Jaka</t>
  </si>
  <si>
    <t>Dušič Janez</t>
  </si>
  <si>
    <t>Šivic Rok</t>
  </si>
  <si>
    <t>SD Škofja Loka</t>
  </si>
  <si>
    <t>5. krog državne mladinske lige - Mladinke puška - posamezno</t>
  </si>
  <si>
    <t>Ime tekmovalke</t>
  </si>
  <si>
    <t>4.ser</t>
  </si>
  <si>
    <t>Ratnik Saša Marija</t>
  </si>
  <si>
    <t>SD Koloman Flisar</t>
  </si>
  <si>
    <t>Otoničar Natalija</t>
  </si>
  <si>
    <t>Juvan Nina</t>
  </si>
  <si>
    <t>SD Olimpija</t>
  </si>
  <si>
    <t>Kranjec Špela</t>
  </si>
  <si>
    <t>Muhič Barbara</t>
  </si>
  <si>
    <t>Penca Suzana</t>
  </si>
  <si>
    <t>Draškovič Tjaša</t>
  </si>
  <si>
    <t>SD Turnišče</t>
  </si>
  <si>
    <t>Irgolič Ilona</t>
  </si>
  <si>
    <t>Vogrinčič Bianka</t>
  </si>
  <si>
    <t>Dolenc Maja</t>
  </si>
  <si>
    <t>Ojsteršek Petra</t>
  </si>
  <si>
    <t>SD Dušan Poženel Rečica</t>
  </si>
  <si>
    <t>Zupan Daša</t>
  </si>
  <si>
    <t>Stanko Anemari</t>
  </si>
  <si>
    <t>Fojkar Tina</t>
  </si>
  <si>
    <t>5. krog državne mladinske lige - Mladinci puška - ekipno</t>
  </si>
  <si>
    <t>Daša Zupan</t>
  </si>
  <si>
    <t>Jelšovar Toni</t>
  </si>
  <si>
    <t>Zidarič Kristjan</t>
  </si>
  <si>
    <t>5. krog državne mladinske lige - Mladinci pištola - posamezno</t>
  </si>
  <si>
    <t>Rebernak Gašper</t>
  </si>
  <si>
    <t>Novak Grega</t>
  </si>
  <si>
    <t>Hadžidaov Aleksander</t>
  </si>
  <si>
    <t>Brunšek Matic</t>
  </si>
  <si>
    <t>Fundak Karlo</t>
  </si>
  <si>
    <t>SD Brežice</t>
  </si>
  <si>
    <t>Juvan Klemen</t>
  </si>
  <si>
    <t>Venta Kevin</t>
  </si>
  <si>
    <t>Urban Gabrijel</t>
  </si>
  <si>
    <t>Masnec Sandi</t>
  </si>
  <si>
    <t>Pšajd Niko</t>
  </si>
  <si>
    <t>SD Juršinci</t>
  </si>
  <si>
    <t>Kostevc Miha</t>
  </si>
  <si>
    <t>Vorih Marko</t>
  </si>
  <si>
    <t>Kolman Simon</t>
  </si>
  <si>
    <t>Šumak Jan</t>
  </si>
  <si>
    <t>Sotler Gašper</t>
  </si>
  <si>
    <t>Jovanovič Živojin</t>
  </si>
  <si>
    <t>SD Dornava</t>
  </si>
  <si>
    <t>Pondelak Jernej</t>
  </si>
  <si>
    <t>Marinčič Tomaž</t>
  </si>
  <si>
    <t>Klavžar Abže</t>
  </si>
  <si>
    <t>Korber Dejan</t>
  </si>
  <si>
    <t>5. krog državne mladinske lige - Mladinke pištola - posamezno</t>
  </si>
  <si>
    <t>Kolman Mojca</t>
  </si>
  <si>
    <t>Žniderič Katarina</t>
  </si>
  <si>
    <t>Simonič Staša</t>
  </si>
  <si>
    <t>Jerovšek Patricija</t>
  </si>
  <si>
    <t>Molan Simona</t>
  </si>
  <si>
    <t>Klemenčič Špela</t>
  </si>
  <si>
    <t>Jezeršek Lucija</t>
  </si>
  <si>
    <t>Pepunič Anja</t>
  </si>
  <si>
    <t>Žun Eva</t>
  </si>
  <si>
    <t xml:space="preserve">Novak Tina </t>
  </si>
  <si>
    <t>5. krog državne mladinske lige - Mladinci pištola - ekipno</t>
  </si>
  <si>
    <t xml:space="preserve">SK Brežice </t>
  </si>
  <si>
    <t>Gabrijel Urban</t>
  </si>
  <si>
    <t>Marolt Jernej</t>
  </si>
  <si>
    <t>5. krog državne mladinske lige - Kadeti puška - posamezno</t>
  </si>
  <si>
    <t>Jan Šumak</t>
  </si>
  <si>
    <t>SD Kovinar ormož</t>
  </si>
  <si>
    <t>Rok Rošer</t>
  </si>
  <si>
    <t>Karim Požar</t>
  </si>
  <si>
    <t>SK Izola</t>
  </si>
  <si>
    <t>Tadej Žalik</t>
  </si>
  <si>
    <t>Gale Urban</t>
  </si>
  <si>
    <t>Anže Presterel</t>
  </si>
  <si>
    <t>Nik Jeklič</t>
  </si>
  <si>
    <t>Rocco Švetak</t>
  </si>
  <si>
    <t>SD Ankaran</t>
  </si>
  <si>
    <t>Uroš Radosavljevič</t>
  </si>
  <si>
    <t>Jošt Kepa</t>
  </si>
  <si>
    <t>Bojan Lampreht</t>
  </si>
  <si>
    <t>Manuel Robnik</t>
  </si>
  <si>
    <t>Luka Kastelic</t>
  </si>
  <si>
    <t>SD Sonja Vesel</t>
  </si>
  <si>
    <t>Ivan Razbornik</t>
  </si>
  <si>
    <t>Rok Kmet</t>
  </si>
  <si>
    <t>Tomo Pušenjak</t>
  </si>
  <si>
    <t>Primož Adanič</t>
  </si>
  <si>
    <t>Jaka Maučec</t>
  </si>
  <si>
    <t>Niko Visočnik</t>
  </si>
  <si>
    <t>Gregor Novak</t>
  </si>
  <si>
    <t>Tomi Mirnik</t>
  </si>
  <si>
    <t>Alan Škodič</t>
  </si>
  <si>
    <t>Matija Glažar</t>
  </si>
  <si>
    <t>Luka Pustinek</t>
  </si>
  <si>
    <t>Denis Lipovec</t>
  </si>
  <si>
    <t>Domen Fink</t>
  </si>
  <si>
    <t>Luka Jernejčič</t>
  </si>
  <si>
    <t>Matic Uhan</t>
  </si>
  <si>
    <t>Gregor Pavlič</t>
  </si>
  <si>
    <t>Žiga Falkner</t>
  </si>
  <si>
    <t>Jure Milinovič</t>
  </si>
  <si>
    <t>Adam Zupanič</t>
  </si>
  <si>
    <t>Andrej Pirc</t>
  </si>
  <si>
    <t>Borut Draganič</t>
  </si>
  <si>
    <t>Dino Brkovič</t>
  </si>
  <si>
    <t>Matej Oblak</t>
  </si>
  <si>
    <t>Klemen Mostar</t>
  </si>
  <si>
    <t>5. krog državne mladinske lige - Kadetinje puška - posamezno</t>
  </si>
  <si>
    <t>Živa Muhič</t>
  </si>
  <si>
    <t>Špela Mihalič</t>
  </si>
  <si>
    <t>Tina Weingerl</t>
  </si>
  <si>
    <t>Nina Pertoci</t>
  </si>
  <si>
    <t>Katja Ratnik</t>
  </si>
  <si>
    <t>Petra Vernik</t>
  </si>
  <si>
    <t>Kaja Raščan</t>
  </si>
  <si>
    <t>SD Pomurka</t>
  </si>
  <si>
    <t>Melanie Habjanič</t>
  </si>
  <si>
    <t>Teja Razboršek</t>
  </si>
  <si>
    <t>Sara Barber</t>
  </si>
  <si>
    <t>Polona Rebernik</t>
  </si>
  <si>
    <t>SD Predoslje</t>
  </si>
  <si>
    <t>Tina Hojč</t>
  </si>
  <si>
    <t>Jana Kačič</t>
  </si>
  <si>
    <t>Janja Perovšek</t>
  </si>
  <si>
    <t>Mina Melanšek</t>
  </si>
  <si>
    <t>Anamarija Mlakar</t>
  </si>
  <si>
    <t>5. krog državne mladinske lige - Kadeti puška - ekipno</t>
  </si>
  <si>
    <t>Mihalič Špela</t>
  </si>
  <si>
    <t>Pertoci Nina</t>
  </si>
  <si>
    <t>Ratnik Katja</t>
  </si>
  <si>
    <t>Habjanič Melanie</t>
  </si>
  <si>
    <t>Vernik Petra</t>
  </si>
  <si>
    <t>Maučec Jaka</t>
  </si>
  <si>
    <t>Žalik Tadej</t>
  </si>
  <si>
    <t>Adanič Primož</t>
  </si>
  <si>
    <t>Rošer Rok</t>
  </si>
  <si>
    <t>Razbornik Ivan</t>
  </si>
  <si>
    <t>Glažar Matija</t>
  </si>
  <si>
    <t>Muhič Živa</t>
  </si>
  <si>
    <t>Radosavljevič Uroš</t>
  </si>
  <si>
    <t>Draganič Borut</t>
  </si>
  <si>
    <t>Kastelic Luka</t>
  </si>
  <si>
    <t>Kmet Rok</t>
  </si>
  <si>
    <t>Jernejčič Luka</t>
  </si>
  <si>
    <t>Zupanič Adam</t>
  </si>
  <si>
    <t>Pavlič Gregor</t>
  </si>
  <si>
    <t>Lipovec Denis</t>
  </si>
  <si>
    <t>Falkner Žiga</t>
  </si>
  <si>
    <t>Uhan Matic</t>
  </si>
  <si>
    <t>Kepa Jošt</t>
  </si>
  <si>
    <t>Melanšek Miha</t>
  </si>
  <si>
    <t>Mirnik Tomi</t>
  </si>
  <si>
    <t>Brkovič Dino</t>
  </si>
  <si>
    <t>Milinovič Jure</t>
  </si>
  <si>
    <t>Oblak Matej</t>
  </si>
  <si>
    <t>Mlakar Anamarija</t>
  </si>
  <si>
    <t>5. krog državne mladinske lige - Kadeti pištola - posamezno</t>
  </si>
  <si>
    <t>Op.</t>
  </si>
  <si>
    <t>Rožle Repič</t>
  </si>
  <si>
    <t>IDR</t>
  </si>
  <si>
    <t>Ivan Druzovič</t>
  </si>
  <si>
    <t>Žan Trontelj</t>
  </si>
  <si>
    <t>Marko Plestenjak</t>
  </si>
  <si>
    <t>Leonard Dolšek</t>
  </si>
  <si>
    <t>SD Domžale</t>
  </si>
  <si>
    <t>David Kekec</t>
  </si>
  <si>
    <t>Primož Majdič</t>
  </si>
  <si>
    <t>Janez Červek</t>
  </si>
  <si>
    <t>Gregor Vesenjak</t>
  </si>
  <si>
    <t>Blaževič Krešimir</t>
  </si>
  <si>
    <t>Tilen Vnučec</t>
  </si>
  <si>
    <t>Gregor Polajnko</t>
  </si>
  <si>
    <t>Rok Mrvič</t>
  </si>
  <si>
    <t>Tomi Jevšovar</t>
  </si>
  <si>
    <t>Matic Kenk</t>
  </si>
  <si>
    <t>5. krog državne mladinske lige - Kadetinje pištola - posamezno</t>
  </si>
  <si>
    <t>Vodeb Katja</t>
  </si>
  <si>
    <t>SD Liboje</t>
  </si>
  <si>
    <t>Anuša Kovačič</t>
  </si>
  <si>
    <t>Andreja Novoselič</t>
  </si>
  <si>
    <t>Vesna Županc</t>
  </si>
  <si>
    <t>Nives Lešnik</t>
  </si>
  <si>
    <t>Nika Pirc</t>
  </si>
  <si>
    <t>Barbara Daskijevič</t>
  </si>
  <si>
    <t>Ana Sirnik</t>
  </si>
  <si>
    <t>5. krog državne mladinske lige - Kadeti pištola - ekipno</t>
  </si>
  <si>
    <t>Druzovič Ivan</t>
  </si>
  <si>
    <t>Kekec David</t>
  </si>
  <si>
    <t>Vesenjak Gregor</t>
  </si>
  <si>
    <t>Mrvič Rok</t>
  </si>
  <si>
    <t>Kovačič Anuša</t>
  </si>
  <si>
    <t>Pirc Nika</t>
  </si>
  <si>
    <t>Jevšovar Tomi</t>
  </si>
  <si>
    <t>Novoselič Andreja</t>
  </si>
  <si>
    <t>Daskijevič Barbara</t>
  </si>
  <si>
    <t>Kenk Matic</t>
  </si>
  <si>
    <t>Sirnik Ana</t>
  </si>
  <si>
    <t>Pionirji stanje - ekipno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</si>
  <si>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</si>
  <si>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</si>
  <si>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</si>
  <si>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</si>
  <si>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</si>
  <si>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</si>
  <si>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</si>
  <si>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</si>
  <si>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</si>
  <si>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</si>
  <si>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skupno</t>
  </si>
  <si>
    <t>povp.</t>
  </si>
  <si>
    <t>točke</t>
  </si>
  <si>
    <t>ŠTEFAN KOVAČ TURNIŠČE</t>
  </si>
  <si>
    <t>LESKOVEC</t>
  </si>
  <si>
    <t>JUTEKS ŽALEC</t>
  </si>
  <si>
    <t>GROSUPLJE</t>
  </si>
  <si>
    <t>DOLIČ</t>
  </si>
  <si>
    <t>TABOR JEŽICA</t>
  </si>
  <si>
    <t>ŽELEZNIKI</t>
  </si>
  <si>
    <t>KOVINAR ORMOŽ</t>
  </si>
  <si>
    <t>RADGONA</t>
  </si>
  <si>
    <t>POMURKA MI</t>
  </si>
  <si>
    <t>KOLOMAN FLISAR TIŠINA</t>
  </si>
  <si>
    <t>ČRENŠOVCI</t>
  </si>
  <si>
    <t>POSTOJNA</t>
  </si>
  <si>
    <t>PTUJ</t>
  </si>
  <si>
    <t>TREBNJE</t>
  </si>
  <si>
    <t>KAMNIK</t>
  </si>
  <si>
    <t>JOŽE KOVAČIČ ŠENTVID PRI STIČNI</t>
  </si>
  <si>
    <t>MAROK SEVNICA</t>
  </si>
  <si>
    <t>I. POHORSKI BATALJON RUŠE</t>
  </si>
  <si>
    <t>DUŠAN POŽENEL REČICA</t>
  </si>
  <si>
    <t>MROŽ VELENJE</t>
  </si>
  <si>
    <t>Pionirji stanje - posamezno</t>
  </si>
  <si>
    <t>Priimek in ime</t>
  </si>
  <si>
    <t>najsl T</t>
  </si>
  <si>
    <t xml:space="preserve"> 4 najbolše T</t>
  </si>
  <si>
    <t>Štojs Tadej</t>
  </si>
  <si>
    <t>Triglav Javornik Koroška Bela</t>
  </si>
  <si>
    <t>Pernat Aleš</t>
  </si>
  <si>
    <t>Kidričevo</t>
  </si>
  <si>
    <t>Štefan Kovač Turnišče</t>
  </si>
  <si>
    <t>Grosuplje</t>
  </si>
  <si>
    <t>Petelinek Jakob</t>
  </si>
  <si>
    <t>Slovenske Konjice</t>
  </si>
  <si>
    <t>Leskovec</t>
  </si>
  <si>
    <t>Črenšovci</t>
  </si>
  <si>
    <t>Kovinar Ormož</t>
  </si>
  <si>
    <t>Mohorič Kristijan</t>
  </si>
  <si>
    <t>Juteks Žalec</t>
  </si>
  <si>
    <t>Marinko Matjaž</t>
  </si>
  <si>
    <t>IX. Korpusa</t>
  </si>
  <si>
    <t>Dolič</t>
  </si>
  <si>
    <t>Stojak Sašo</t>
  </si>
  <si>
    <t>Ptuj</t>
  </si>
  <si>
    <t>Vrhunec Uroš</t>
  </si>
  <si>
    <t>Železniki</t>
  </si>
  <si>
    <t>Tabor Ježica</t>
  </si>
  <si>
    <t>Pomurka MI</t>
  </si>
  <si>
    <t>Radgona</t>
  </si>
  <si>
    <t>Sikošek Gradič Klemen</t>
  </si>
  <si>
    <t>Arh Matija</t>
  </si>
  <si>
    <t>Kamnik</t>
  </si>
  <si>
    <t>Kovač Blaž</t>
  </si>
  <si>
    <t>Kisovec</t>
  </si>
  <si>
    <t>Koloman Flisar Tišina</t>
  </si>
  <si>
    <t>Grossi Miha</t>
  </si>
  <si>
    <t>Postojna</t>
  </si>
  <si>
    <t>Dušan Poženel Rečica</t>
  </si>
  <si>
    <t>Lelas Luka</t>
  </si>
  <si>
    <t>Tovornik Jan</t>
  </si>
  <si>
    <t>Marok Sevnica</t>
  </si>
  <si>
    <t>Sarjaš Andrejas</t>
  </si>
  <si>
    <t>Žuber Žan</t>
  </si>
  <si>
    <t>Vrhnika</t>
  </si>
  <si>
    <t>Mir Žan</t>
  </si>
  <si>
    <t>Jože Kerenčič Miklavž</t>
  </si>
  <si>
    <t>Kocjan Jernej</t>
  </si>
  <si>
    <t>Freeland Jakob</t>
  </si>
  <si>
    <t>Trebnje</t>
  </si>
  <si>
    <t>Kolenc Jan</t>
  </si>
  <si>
    <t>Penko Klemen</t>
  </si>
  <si>
    <t>Komljanec Žiga</t>
  </si>
  <si>
    <t>Gorjanci</t>
  </si>
  <si>
    <t>Lešek Aljaž</t>
  </si>
  <si>
    <t>Pionirke stanje - ekipno</t>
  </si>
  <si>
    <t>Mrož Velenje</t>
  </si>
  <si>
    <t>Pionirke stanje - posamezno</t>
  </si>
  <si>
    <t>Jerovšek Klavdija</t>
  </si>
  <si>
    <t>Černi Tamara</t>
  </si>
  <si>
    <t>Gančani</t>
  </si>
  <si>
    <t>Doler Monika</t>
  </si>
  <si>
    <t>Juteks</t>
  </si>
  <si>
    <t>Tomaševič Anja</t>
  </si>
  <si>
    <t>Hudoklin Nuša</t>
  </si>
  <si>
    <t xml:space="preserve">Mulej Maruša </t>
  </si>
  <si>
    <t xml:space="preserve">Hriberšek Sara </t>
  </si>
  <si>
    <t>Kaplja Nadja</t>
  </si>
  <si>
    <t>Horvat Sara</t>
  </si>
  <si>
    <t>Krančič Nuša</t>
  </si>
  <si>
    <t>Tkalec Vesna</t>
  </si>
  <si>
    <t>Dušan Poženel</t>
  </si>
  <si>
    <t xml:space="preserve">Malec Tjaša </t>
  </si>
  <si>
    <t>Ozvatič Nastja</t>
  </si>
  <si>
    <t xml:space="preserve">Vogrinčič Mihaela </t>
  </si>
  <si>
    <t xml:space="preserve">Žižek Tiffany </t>
  </si>
  <si>
    <t>Tomc Sara</t>
  </si>
  <si>
    <t>Cverle Karmen</t>
  </si>
  <si>
    <t>Rajtar Nuša</t>
  </si>
  <si>
    <t>Pogačnik Anja</t>
  </si>
  <si>
    <t xml:space="preserve">Perša Jana </t>
  </si>
  <si>
    <t>Bajuk Ula</t>
  </si>
  <si>
    <t>Zatler Barbara</t>
  </si>
  <si>
    <t xml:space="preserve">Gril Neja </t>
  </si>
  <si>
    <t xml:space="preserve">Bradač Sabina </t>
  </si>
  <si>
    <t>Kiralj Vesna</t>
  </si>
  <si>
    <t xml:space="preserve">Kodrun Urška </t>
  </si>
  <si>
    <t xml:space="preserve">Verbančič Saša </t>
  </si>
  <si>
    <t>Kadeti/nje puška stanje - ekipno</t>
  </si>
  <si>
    <t>TRIGLAV JAVORNIK KOROŠKA BELA</t>
  </si>
  <si>
    <t>MESTO LJUTOMER</t>
  </si>
  <si>
    <t>SONJA VESEL IVANČNA GORICA</t>
  </si>
  <si>
    <t>GORENJA VAS</t>
  </si>
  <si>
    <t>GORJANCI</t>
  </si>
  <si>
    <t>Kadeti puška stanje - posamezno</t>
  </si>
  <si>
    <t>Požar Karim</t>
  </si>
  <si>
    <t>Izola</t>
  </si>
  <si>
    <t>Švetak Rocco</t>
  </si>
  <si>
    <t>Ankaran</t>
  </si>
  <si>
    <t>Presterel Anže</t>
  </si>
  <si>
    <t>Smolej Tine</t>
  </si>
  <si>
    <t>Lampreht Bojan</t>
  </si>
  <si>
    <t>Jeklič Nik</t>
  </si>
  <si>
    <t>Sonja Vesel Ivančna Gorica</t>
  </si>
  <si>
    <t>Robnik Manuel</t>
  </si>
  <si>
    <t>Mesto Ljutomer</t>
  </si>
  <si>
    <t>Novak Gregor</t>
  </si>
  <si>
    <t>Zelko Luka</t>
  </si>
  <si>
    <t>Skodič Alan</t>
  </si>
  <si>
    <t>Franc Lešnik Vuk</t>
  </si>
  <si>
    <t>Pustinek Luka</t>
  </si>
  <si>
    <t>Visočnik Niko</t>
  </si>
  <si>
    <t>Višnar Lan</t>
  </si>
  <si>
    <t>Pušenjak Tomo</t>
  </si>
  <si>
    <t>Olimpija</t>
  </si>
  <si>
    <t>Gorenja vas</t>
  </si>
  <si>
    <t>Zupančič Adam</t>
  </si>
  <si>
    <t>Žižek Amadej</t>
  </si>
  <si>
    <t>Pirc Andrej</t>
  </si>
  <si>
    <t>Kadetinje puška stanje - posamezno</t>
  </si>
  <si>
    <t>Koloman Flisar</t>
  </si>
  <si>
    <t>Petroci Nina</t>
  </si>
  <si>
    <t>Weingerl Tina</t>
  </si>
  <si>
    <t>I. pohorski bataljon Ruše</t>
  </si>
  <si>
    <t>Kačič Jana</t>
  </si>
  <si>
    <t>Razboršek Teja</t>
  </si>
  <si>
    <t>Perovšek Janja</t>
  </si>
  <si>
    <t>Sonja Vesel</t>
  </si>
  <si>
    <t>Barber Sara</t>
  </si>
  <si>
    <t>Rebernik Polona</t>
  </si>
  <si>
    <t>Predoslje</t>
  </si>
  <si>
    <t>Raščan Kaja</t>
  </si>
  <si>
    <t>Golob Milena</t>
  </si>
  <si>
    <t>Kastelic Ines</t>
  </si>
  <si>
    <t>Hojc Tina</t>
  </si>
  <si>
    <t>Jože Kovačič Šentvid pri Stični</t>
  </si>
  <si>
    <t>Gabor Laura</t>
  </si>
  <si>
    <t>Golob Irena</t>
  </si>
  <si>
    <t>Kuharič Urška</t>
  </si>
  <si>
    <t>Melanšek Mina</t>
  </si>
  <si>
    <t>Poreber Teja</t>
  </si>
  <si>
    <t>Mladinci/ke puška stanje - ekipno</t>
  </si>
  <si>
    <t>RADOVLJICA</t>
  </si>
  <si>
    <t>GANČANI</t>
  </si>
  <si>
    <t>PREDDVOR</t>
  </si>
  <si>
    <t>ELEKTRO MARIBOR</t>
  </si>
  <si>
    <t>BREŽICE</t>
  </si>
  <si>
    <t>ŠKOFJA LOKA</t>
  </si>
  <si>
    <t>KOPAČEVINA</t>
  </si>
  <si>
    <t>FRANC LEŠNIK VUK</t>
  </si>
  <si>
    <t>Mladinci puška stanje - posamezno</t>
  </si>
  <si>
    <t>Radovljica</t>
  </si>
  <si>
    <t>Triglav Javornik Koroška bela</t>
  </si>
  <si>
    <t>Portorož</t>
  </si>
  <si>
    <t>Skodič Timotej</t>
  </si>
  <si>
    <t>Šuštar Jani</t>
  </si>
  <si>
    <t>Elektro Maribor</t>
  </si>
  <si>
    <t>Preddvor</t>
  </si>
  <si>
    <t>Tripar Teo</t>
  </si>
  <si>
    <t>1. Pohorski bataljon Ruše</t>
  </si>
  <si>
    <t>Kenan Majetič</t>
  </si>
  <si>
    <t>Kopačevina</t>
  </si>
  <si>
    <t>Franc Lešnik Vuk Hotinja vas</t>
  </si>
  <si>
    <t>Železnik Klemen</t>
  </si>
  <si>
    <t>Trzin</t>
  </si>
  <si>
    <t>Žižek Tobias</t>
  </si>
  <si>
    <t>Glušac David</t>
  </si>
  <si>
    <t>Mladinke puška stanje - posamezno</t>
  </si>
  <si>
    <t>Dvoršak Živa</t>
  </si>
  <si>
    <t>Tovarne sladkorja Ormož</t>
  </si>
  <si>
    <t>Škofja Loka</t>
  </si>
  <si>
    <t>Fluks Teja</t>
  </si>
  <si>
    <t>Liboje</t>
  </si>
  <si>
    <t>Levičar Simona</t>
  </si>
  <si>
    <t>Kadeti/nje pištola stanje - ekipno</t>
  </si>
  <si>
    <t>JURŠINCI</t>
  </si>
  <si>
    <t>MORIS KOČEVSKA REKA KOČEVJE</t>
  </si>
  <si>
    <t>Kadeti pištola stanje - posamezno</t>
  </si>
  <si>
    <t>Repič Rožle</t>
  </si>
  <si>
    <t>Plestenjak Marko</t>
  </si>
  <si>
    <t>Juršinci</t>
  </si>
  <si>
    <t>Dolšak Leonard</t>
  </si>
  <si>
    <t>Domžale</t>
  </si>
  <si>
    <t>Trontelj Žan</t>
  </si>
  <si>
    <t>Kovač Luka</t>
  </si>
  <si>
    <t>Sarjaš Andreas</t>
  </si>
  <si>
    <t>Brežice</t>
  </si>
  <si>
    <t>Červek Janez</t>
  </si>
  <si>
    <t xml:space="preserve">Majdič Primož </t>
  </si>
  <si>
    <t xml:space="preserve">Vnučec Tilen </t>
  </si>
  <si>
    <t xml:space="preserve">Polajnko Gregor </t>
  </si>
  <si>
    <t xml:space="preserve">Blaževič Krešimir </t>
  </si>
  <si>
    <t xml:space="preserve">Jevšovar Tomi </t>
  </si>
  <si>
    <t xml:space="preserve">Ficko Blaž </t>
  </si>
  <si>
    <t>Moris Kočevska Reka Kočevje</t>
  </si>
  <si>
    <t>Veršec Vedran</t>
  </si>
  <si>
    <t xml:space="preserve">Ribič Matej </t>
  </si>
  <si>
    <t xml:space="preserve">Kramžar Jan </t>
  </si>
  <si>
    <t>Kadetinje pištola stanje - posamezno</t>
  </si>
  <si>
    <t>Županc Vesna</t>
  </si>
  <si>
    <t>Lešnik Nives</t>
  </si>
  <si>
    <t xml:space="preserve">Bartol Lara </t>
  </si>
  <si>
    <t>Moris</t>
  </si>
  <si>
    <t>Špiler Polona</t>
  </si>
  <si>
    <t xml:space="preserve">Rojko Sara </t>
  </si>
  <si>
    <t>Mladinci/ke pištola stanje - ekipno</t>
  </si>
  <si>
    <t>Mladinci pištola stanje - posamezno</t>
  </si>
  <si>
    <t>Hadžidaov Aleksandar</t>
  </si>
  <si>
    <t xml:space="preserve">Mohorko Uroš </t>
  </si>
  <si>
    <t>Klavžar Anže</t>
  </si>
  <si>
    <t xml:space="preserve">Peternel Andrej </t>
  </si>
  <si>
    <t>Somi Erik</t>
  </si>
  <si>
    <t>Jezero</t>
  </si>
  <si>
    <t xml:space="preserve">Šumak Jan </t>
  </si>
  <si>
    <t xml:space="preserve">Novak Aleš </t>
  </si>
  <si>
    <t>Njakaš Leon</t>
  </si>
  <si>
    <t>Jezero Dobrovnik</t>
  </si>
  <si>
    <t xml:space="preserve">Bogdan Dominik </t>
  </si>
  <si>
    <t>Pšeničnik Marko</t>
  </si>
  <si>
    <t>Dornava</t>
  </si>
  <si>
    <t xml:space="preserve">Alija Bekim </t>
  </si>
  <si>
    <t>Mladinke pištola stanje - posamezno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</si>
</sst>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sz val="8"/>
      <name val="Calibri"/>
      <family val="2"/>
    </font>
    <font>
      <b/>
      <sz val="20"/>
      <name val="Verdana"/>
      <family val="2"/>
    </font>
    <font>
      <sz val="10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medium"/>
    </border>
    <border>
      <left style="double"/>
      <right style="medium"/>
      <top/>
      <bottom style="medium"/>
    </border>
    <border>
      <left/>
      <right>
        <color indexed="63"/>
      </right>
      <top style="medium"/>
      <bottom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hair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 style="medium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/>
      <top style="hair"/>
      <bottom/>
    </border>
    <border>
      <left style="medium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/>
      <top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1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0">
      <alignment/>
      <protection/>
    </xf>
    <xf numFmtId="0" fontId="7" fillId="17" borderId="0" applyNumberFormat="0" applyBorder="0" applyAlignment="0" applyProtection="0"/>
    <xf numFmtId="0" fontId="0" fillId="18" borderId="5" applyNumberFormat="0" applyFon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0" fillId="16" borderId="8" applyNumberFormat="0" applyAlignment="0" applyProtection="0"/>
    <xf numFmtId="0" fontId="6" fillId="3" borderId="0" applyNumberFormat="0" applyBorder="0" applyAlignment="0" applyProtection="0"/>
    <xf numFmtId="0" fontId="8" fillId="7" borderId="8" applyNumberFormat="0" applyAlignment="0" applyProtection="0"/>
    <xf numFmtId="0" fontId="15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6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63" xfId="0" applyFont="1" applyBorder="1" applyAlignment="1">
      <alignment horizontal="left"/>
    </xf>
    <xf numFmtId="0" fontId="25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3" xfId="0" applyFont="1" applyBorder="1" applyAlignment="1">
      <alignment/>
    </xf>
    <xf numFmtId="0" fontId="25" fillId="0" borderId="63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25" fillId="0" borderId="66" xfId="0" applyFont="1" applyBorder="1" applyAlignment="1">
      <alignment horizontal="left"/>
    </xf>
    <xf numFmtId="0" fontId="25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75" xfId="0" applyFont="1" applyBorder="1" applyAlignment="1">
      <alignment horizontal="left"/>
    </xf>
    <xf numFmtId="0" fontId="25" fillId="0" borderId="76" xfId="0" applyFont="1" applyBorder="1" applyAlignment="1">
      <alignment horizontal="left"/>
    </xf>
    <xf numFmtId="0" fontId="25" fillId="0" borderId="77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75" xfId="0" applyFont="1" applyBorder="1" applyAlignment="1">
      <alignment/>
    </xf>
    <xf numFmtId="0" fontId="25" fillId="0" borderId="76" xfId="0" applyFont="1" applyBorder="1" applyAlignment="1">
      <alignment/>
    </xf>
    <xf numFmtId="0" fontId="25" fillId="0" borderId="83" xfId="0" applyFont="1" applyBorder="1" applyAlignment="1">
      <alignment horizontal="left"/>
    </xf>
    <xf numFmtId="0" fontId="25" fillId="0" borderId="84" xfId="0" applyFont="1" applyBorder="1" applyAlignment="1">
      <alignment horizontal="left"/>
    </xf>
    <xf numFmtId="0" fontId="25" fillId="0" borderId="85" xfId="0" applyFont="1" applyBorder="1" applyAlignment="1">
      <alignment horizontal="center"/>
    </xf>
    <xf numFmtId="0" fontId="25" fillId="0" borderId="86" xfId="0" applyFont="1" applyBorder="1" applyAlignment="1">
      <alignment horizontal="center"/>
    </xf>
    <xf numFmtId="0" fontId="25" fillId="0" borderId="87" xfId="0" applyFont="1" applyBorder="1" applyAlignment="1">
      <alignment horizontal="center"/>
    </xf>
    <xf numFmtId="0" fontId="25" fillId="0" borderId="88" xfId="0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25" fillId="0" borderId="90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2" xfId="0" applyFont="1" applyBorder="1" applyAlignment="1">
      <alignment horizontal="center"/>
    </xf>
    <xf numFmtId="0" fontId="25" fillId="0" borderId="93" xfId="0" applyFont="1" applyBorder="1" applyAlignment="1">
      <alignment horizontal="center"/>
    </xf>
    <xf numFmtId="0" fontId="25" fillId="0" borderId="94" xfId="0" applyFont="1" applyBorder="1" applyAlignment="1">
      <alignment horizontal="center"/>
    </xf>
    <xf numFmtId="0" fontId="25" fillId="0" borderId="95" xfId="0" applyFont="1" applyBorder="1" applyAlignment="1">
      <alignment horizontal="center"/>
    </xf>
    <xf numFmtId="0" fontId="25" fillId="0" borderId="96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3" fillId="0" borderId="98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0" borderId="58" xfId="0" applyFont="1" applyBorder="1" applyAlignment="1">
      <alignment horizontal="left"/>
    </xf>
    <xf numFmtId="0" fontId="25" fillId="0" borderId="10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03" xfId="0" applyFont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5" fillId="0" borderId="105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22" fillId="0" borderId="108" xfId="0" applyFont="1" applyBorder="1" applyAlignment="1">
      <alignment horizontal="center"/>
    </xf>
    <xf numFmtId="0" fontId="25" fillId="0" borderId="109" xfId="0" applyFont="1" applyBorder="1" applyAlignment="1">
      <alignment horizontal="center"/>
    </xf>
    <xf numFmtId="0" fontId="25" fillId="0" borderId="91" xfId="0" applyFont="1" applyBorder="1" applyAlignment="1">
      <alignment horizontal="center"/>
    </xf>
    <xf numFmtId="0" fontId="25" fillId="0" borderId="90" xfId="0" applyFont="1" applyBorder="1" applyAlignment="1">
      <alignment/>
    </xf>
    <xf numFmtId="0" fontId="25" fillId="0" borderId="91" xfId="0" applyFont="1" applyBorder="1" applyAlignment="1">
      <alignment/>
    </xf>
    <xf numFmtId="0" fontId="25" fillId="0" borderId="11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44" applyFont="1" applyBorder="1">
      <alignment/>
      <protection/>
    </xf>
    <xf numFmtId="0" fontId="27" fillId="0" borderId="0" xfId="44" applyFont="1" applyBorder="1" applyAlignment="1">
      <alignment horizontal="center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avadno_3_turnir_0910_rezultati_mladi_pistola" xfId="44"/>
    <cellStyle name="Nevtralno" xfId="45"/>
    <cellStyle name="Opomba" xfId="46"/>
    <cellStyle name="Opozorilo" xfId="47"/>
    <cellStyle name="Percent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8515625" style="0" customWidth="1"/>
    <col min="2" max="2" width="21.00390625" style="0" customWidth="1"/>
    <col min="3" max="3" width="5.8515625" style="0" customWidth="1"/>
    <col min="4" max="4" width="29.421875" style="0" customWidth="1"/>
    <col min="8" max="8" width="5.421875" style="0" customWidth="1"/>
    <col min="9" max="9" width="25.57421875" style="0" customWidth="1"/>
  </cols>
  <sheetData>
    <row r="1" spans="2:7" s="17" customFormat="1" ht="15.75" thickBot="1">
      <c r="B1" s="83" t="s">
        <v>232</v>
      </c>
      <c r="C1" s="83"/>
      <c r="D1" s="83"/>
      <c r="E1" s="83"/>
      <c r="F1" s="83"/>
      <c r="G1" s="83"/>
    </row>
    <row r="2" spans="2:9" s="18" customFormat="1" ht="12.75">
      <c r="B2" s="19" t="s">
        <v>0</v>
      </c>
      <c r="C2" s="20" t="s">
        <v>9</v>
      </c>
      <c r="D2" s="20" t="s">
        <v>1</v>
      </c>
      <c r="E2" s="21" t="s">
        <v>2</v>
      </c>
      <c r="F2" s="22" t="s">
        <v>3</v>
      </c>
      <c r="G2" s="33" t="s">
        <v>4</v>
      </c>
      <c r="H2" s="40">
        <v>10</v>
      </c>
      <c r="I2" s="24"/>
    </row>
    <row r="3" spans="1:8" ht="15">
      <c r="A3">
        <v>1</v>
      </c>
      <c r="B3" s="3" t="s">
        <v>182</v>
      </c>
      <c r="C3" s="9">
        <v>95</v>
      </c>
      <c r="D3" s="7" t="s">
        <v>188</v>
      </c>
      <c r="E3" s="26">
        <v>92</v>
      </c>
      <c r="F3" s="26">
        <v>96</v>
      </c>
      <c r="G3" s="34">
        <f aca="true" t="shared" si="0" ref="G3:G34">SUM(E3:F3)</f>
        <v>188</v>
      </c>
      <c r="H3" s="37">
        <v>8</v>
      </c>
    </row>
    <row r="4" spans="1:8" ht="15">
      <c r="A4">
        <v>2</v>
      </c>
      <c r="B4" s="3" t="s">
        <v>231</v>
      </c>
      <c r="C4" s="9">
        <v>95</v>
      </c>
      <c r="D4" s="7" t="s">
        <v>104</v>
      </c>
      <c r="E4" s="26">
        <v>94</v>
      </c>
      <c r="F4" s="26">
        <v>93</v>
      </c>
      <c r="G4" s="35">
        <f t="shared" si="0"/>
        <v>187</v>
      </c>
      <c r="H4" s="37">
        <v>9</v>
      </c>
    </row>
    <row r="5" spans="1:8" ht="15">
      <c r="A5">
        <v>3</v>
      </c>
      <c r="B5" s="3" t="s">
        <v>19</v>
      </c>
      <c r="C5" s="9">
        <v>95</v>
      </c>
      <c r="D5" s="7" t="s">
        <v>20</v>
      </c>
      <c r="E5" s="26">
        <v>93</v>
      </c>
      <c r="F5" s="26">
        <v>93</v>
      </c>
      <c r="G5" s="35">
        <f t="shared" si="0"/>
        <v>186</v>
      </c>
      <c r="H5" s="37">
        <v>7</v>
      </c>
    </row>
    <row r="6" spans="1:8" ht="15">
      <c r="A6">
        <v>4</v>
      </c>
      <c r="B6" s="3" t="s">
        <v>90</v>
      </c>
      <c r="C6" s="9">
        <v>96</v>
      </c>
      <c r="D6" s="7" t="s">
        <v>235</v>
      </c>
      <c r="E6" s="26">
        <v>92</v>
      </c>
      <c r="F6" s="26">
        <v>93</v>
      </c>
      <c r="G6" s="35">
        <f t="shared" si="0"/>
        <v>185</v>
      </c>
      <c r="H6" s="37">
        <v>10</v>
      </c>
    </row>
    <row r="7" spans="1:8" ht="15">
      <c r="A7">
        <v>5</v>
      </c>
      <c r="B7" s="3" t="s">
        <v>24</v>
      </c>
      <c r="C7" s="9">
        <v>95</v>
      </c>
      <c r="D7" s="7" t="s">
        <v>108</v>
      </c>
      <c r="E7" s="26">
        <v>88</v>
      </c>
      <c r="F7" s="26">
        <v>93</v>
      </c>
      <c r="G7" s="35">
        <f t="shared" si="0"/>
        <v>181</v>
      </c>
      <c r="H7" s="37">
        <v>4</v>
      </c>
    </row>
    <row r="8" spans="1:8" ht="15">
      <c r="A8">
        <v>6</v>
      </c>
      <c r="B8" s="3" t="s">
        <v>180</v>
      </c>
      <c r="C8" s="9">
        <v>95</v>
      </c>
      <c r="D8" s="7" t="s">
        <v>172</v>
      </c>
      <c r="E8" s="26">
        <v>90</v>
      </c>
      <c r="F8" s="26">
        <v>91</v>
      </c>
      <c r="G8" s="35">
        <f t="shared" si="0"/>
        <v>181</v>
      </c>
      <c r="H8" s="37">
        <v>4</v>
      </c>
    </row>
    <row r="9" spans="1:8" ht="15">
      <c r="A9">
        <v>7</v>
      </c>
      <c r="B9" s="3" t="s">
        <v>54</v>
      </c>
      <c r="C9" s="9">
        <v>95</v>
      </c>
      <c r="D9" s="7" t="s">
        <v>55</v>
      </c>
      <c r="E9" s="26">
        <v>87</v>
      </c>
      <c r="F9" s="26">
        <v>93</v>
      </c>
      <c r="G9" s="35">
        <f t="shared" si="0"/>
        <v>180</v>
      </c>
      <c r="H9" s="37">
        <v>6</v>
      </c>
    </row>
    <row r="10" spans="1:8" ht="15">
      <c r="A10">
        <v>8</v>
      </c>
      <c r="B10" s="3" t="s">
        <v>163</v>
      </c>
      <c r="C10" s="9">
        <v>95</v>
      </c>
      <c r="D10" s="7" t="s">
        <v>164</v>
      </c>
      <c r="E10" s="26">
        <v>90</v>
      </c>
      <c r="F10" s="26">
        <v>90</v>
      </c>
      <c r="G10" s="35">
        <f t="shared" si="0"/>
        <v>180</v>
      </c>
      <c r="H10" s="37">
        <v>3</v>
      </c>
    </row>
    <row r="11" spans="1:8" ht="15">
      <c r="A11">
        <v>9</v>
      </c>
      <c r="B11" s="3" t="s">
        <v>177</v>
      </c>
      <c r="C11" s="9">
        <v>95</v>
      </c>
      <c r="D11" s="7" t="s">
        <v>166</v>
      </c>
      <c r="E11" s="26">
        <v>86</v>
      </c>
      <c r="F11" s="26">
        <v>92</v>
      </c>
      <c r="G11" s="35">
        <f t="shared" si="0"/>
        <v>178</v>
      </c>
      <c r="H11" s="37">
        <v>7</v>
      </c>
    </row>
    <row r="12" spans="1:8" ht="15">
      <c r="A12">
        <v>10</v>
      </c>
      <c r="B12" s="3" t="s">
        <v>199</v>
      </c>
      <c r="C12" s="9">
        <v>95</v>
      </c>
      <c r="D12" s="7" t="s">
        <v>168</v>
      </c>
      <c r="E12" s="26">
        <v>88</v>
      </c>
      <c r="F12" s="26">
        <v>90</v>
      </c>
      <c r="G12" s="35">
        <f t="shared" si="0"/>
        <v>178</v>
      </c>
      <c r="H12" s="37">
        <v>5</v>
      </c>
    </row>
    <row r="13" spans="1:8" ht="15">
      <c r="A13">
        <v>11</v>
      </c>
      <c r="B13" s="3" t="s">
        <v>206</v>
      </c>
      <c r="C13" s="9">
        <v>95</v>
      </c>
      <c r="D13" s="7" t="s">
        <v>164</v>
      </c>
      <c r="E13" s="26">
        <v>91</v>
      </c>
      <c r="F13" s="26">
        <v>87</v>
      </c>
      <c r="G13" s="35">
        <f t="shared" si="0"/>
        <v>178</v>
      </c>
      <c r="H13" s="37">
        <v>3</v>
      </c>
    </row>
    <row r="14" spans="1:8" ht="15">
      <c r="A14">
        <v>12</v>
      </c>
      <c r="B14" s="3" t="s">
        <v>173</v>
      </c>
      <c r="C14" s="9">
        <v>97</v>
      </c>
      <c r="D14" s="7" t="s">
        <v>174</v>
      </c>
      <c r="E14" s="26">
        <v>88</v>
      </c>
      <c r="F14" s="26">
        <v>89</v>
      </c>
      <c r="G14" s="35">
        <f t="shared" si="0"/>
        <v>177</v>
      </c>
      <c r="H14" s="37">
        <v>3</v>
      </c>
    </row>
    <row r="15" spans="1:8" ht="15">
      <c r="A15">
        <v>13</v>
      </c>
      <c r="B15" s="3" t="s">
        <v>59</v>
      </c>
      <c r="C15" s="9">
        <v>95</v>
      </c>
      <c r="D15" s="7" t="s">
        <v>60</v>
      </c>
      <c r="E15" s="26">
        <v>89</v>
      </c>
      <c r="F15" s="26">
        <v>88</v>
      </c>
      <c r="G15" s="35">
        <f t="shared" si="0"/>
        <v>177</v>
      </c>
      <c r="H15" s="37">
        <v>5</v>
      </c>
    </row>
    <row r="16" spans="1:8" ht="15">
      <c r="A16">
        <v>14</v>
      </c>
      <c r="B16" s="3" t="s">
        <v>41</v>
      </c>
      <c r="C16" s="9">
        <v>96</v>
      </c>
      <c r="D16" s="7" t="s">
        <v>104</v>
      </c>
      <c r="E16" s="26">
        <v>90</v>
      </c>
      <c r="F16" s="26">
        <v>87</v>
      </c>
      <c r="G16" s="35">
        <f t="shared" si="0"/>
        <v>177</v>
      </c>
      <c r="H16" s="37">
        <v>4</v>
      </c>
    </row>
    <row r="17" spans="1:8" ht="15">
      <c r="A17">
        <v>15</v>
      </c>
      <c r="B17" s="3" t="s">
        <v>10</v>
      </c>
      <c r="C17" s="31">
        <v>97</v>
      </c>
      <c r="D17" s="1" t="s">
        <v>11</v>
      </c>
      <c r="E17" s="26">
        <v>86</v>
      </c>
      <c r="F17" s="26">
        <v>89</v>
      </c>
      <c r="G17" s="35">
        <f t="shared" si="0"/>
        <v>175</v>
      </c>
      <c r="H17" s="37">
        <v>5</v>
      </c>
    </row>
    <row r="18" spans="1:8" ht="15">
      <c r="A18">
        <v>16</v>
      </c>
      <c r="B18" s="3" t="s">
        <v>197</v>
      </c>
      <c r="C18" s="9">
        <v>96</v>
      </c>
      <c r="D18" s="7" t="s">
        <v>166</v>
      </c>
      <c r="E18" s="26">
        <v>86</v>
      </c>
      <c r="F18" s="26">
        <v>89</v>
      </c>
      <c r="G18" s="35">
        <f t="shared" si="0"/>
        <v>175</v>
      </c>
      <c r="H18" s="37">
        <v>5</v>
      </c>
    </row>
    <row r="19" spans="1:8" ht="15">
      <c r="A19">
        <v>17</v>
      </c>
      <c r="B19" s="3" t="s">
        <v>165</v>
      </c>
      <c r="C19" s="9">
        <v>95</v>
      </c>
      <c r="D19" s="7" t="s">
        <v>166</v>
      </c>
      <c r="E19" s="26">
        <v>87</v>
      </c>
      <c r="F19" s="26">
        <v>88</v>
      </c>
      <c r="G19" s="35">
        <f t="shared" si="0"/>
        <v>175</v>
      </c>
      <c r="H19" s="37">
        <v>5</v>
      </c>
    </row>
    <row r="20" spans="1:8" ht="15">
      <c r="A20">
        <v>18</v>
      </c>
      <c r="B20" s="3" t="s">
        <v>29</v>
      </c>
      <c r="C20" s="9">
        <v>95</v>
      </c>
      <c r="D20" s="7" t="s">
        <v>30</v>
      </c>
      <c r="E20" s="26">
        <v>88</v>
      </c>
      <c r="F20" s="26">
        <v>87</v>
      </c>
      <c r="G20" s="35">
        <f t="shared" si="0"/>
        <v>175</v>
      </c>
      <c r="H20" s="37">
        <v>2</v>
      </c>
    </row>
    <row r="21" spans="1:8" ht="15">
      <c r="A21">
        <v>19</v>
      </c>
      <c r="B21" s="3" t="s">
        <v>192</v>
      </c>
      <c r="C21" s="9">
        <v>95</v>
      </c>
      <c r="D21" s="7" t="s">
        <v>168</v>
      </c>
      <c r="E21" s="26">
        <v>90</v>
      </c>
      <c r="F21" s="26">
        <v>85</v>
      </c>
      <c r="G21" s="35">
        <f t="shared" si="0"/>
        <v>175</v>
      </c>
      <c r="H21" s="37">
        <v>4</v>
      </c>
    </row>
    <row r="22" spans="1:8" ht="15">
      <c r="A22">
        <v>20</v>
      </c>
      <c r="B22" s="3" t="s">
        <v>176</v>
      </c>
      <c r="C22" s="9">
        <v>95</v>
      </c>
      <c r="D22" s="7" t="s">
        <v>164</v>
      </c>
      <c r="E22" s="26">
        <v>91</v>
      </c>
      <c r="F22" s="26">
        <v>84</v>
      </c>
      <c r="G22" s="35">
        <f t="shared" si="0"/>
        <v>175</v>
      </c>
      <c r="H22" s="37">
        <v>5</v>
      </c>
    </row>
    <row r="23" spans="1:8" ht="15">
      <c r="A23">
        <v>21</v>
      </c>
      <c r="B23" s="3" t="s">
        <v>92</v>
      </c>
      <c r="C23" s="9">
        <v>96</v>
      </c>
      <c r="D23" s="7" t="s">
        <v>74</v>
      </c>
      <c r="E23" s="26">
        <v>92</v>
      </c>
      <c r="F23" s="26">
        <v>83</v>
      </c>
      <c r="G23" s="35">
        <f t="shared" si="0"/>
        <v>175</v>
      </c>
      <c r="H23" s="37">
        <v>4</v>
      </c>
    </row>
    <row r="24" spans="1:8" ht="15">
      <c r="A24">
        <v>22</v>
      </c>
      <c r="B24" s="3" t="s">
        <v>183</v>
      </c>
      <c r="C24" s="9">
        <v>95</v>
      </c>
      <c r="D24" s="7" t="s">
        <v>184</v>
      </c>
      <c r="E24" s="26">
        <v>84</v>
      </c>
      <c r="F24" s="26">
        <v>90</v>
      </c>
      <c r="G24" s="35">
        <f t="shared" si="0"/>
        <v>174</v>
      </c>
      <c r="H24" s="37">
        <v>3</v>
      </c>
    </row>
    <row r="25" spans="1:8" ht="15">
      <c r="A25">
        <v>23</v>
      </c>
      <c r="B25" s="3" t="s">
        <v>63</v>
      </c>
      <c r="C25" s="9">
        <v>96</v>
      </c>
      <c r="D25" s="7" t="s">
        <v>74</v>
      </c>
      <c r="E25" s="26">
        <v>85</v>
      </c>
      <c r="F25" s="26">
        <v>89</v>
      </c>
      <c r="G25" s="35">
        <f t="shared" si="0"/>
        <v>174</v>
      </c>
      <c r="H25" s="37">
        <v>4</v>
      </c>
    </row>
    <row r="26" spans="1:8" ht="15">
      <c r="A26">
        <v>24</v>
      </c>
      <c r="B26" s="3" t="s">
        <v>33</v>
      </c>
      <c r="C26" s="9">
        <v>97</v>
      </c>
      <c r="D26" s="7" t="s">
        <v>108</v>
      </c>
      <c r="E26" s="26">
        <v>90</v>
      </c>
      <c r="F26" s="26">
        <v>84</v>
      </c>
      <c r="G26" s="35">
        <f t="shared" si="0"/>
        <v>174</v>
      </c>
      <c r="H26" s="37">
        <v>3</v>
      </c>
    </row>
    <row r="27" spans="1:8" ht="15">
      <c r="A27">
        <v>25</v>
      </c>
      <c r="B27" s="3" t="s">
        <v>76</v>
      </c>
      <c r="C27" s="9">
        <v>96</v>
      </c>
      <c r="D27" s="7" t="s">
        <v>234</v>
      </c>
      <c r="E27" s="26">
        <v>86</v>
      </c>
      <c r="F27" s="26">
        <v>86</v>
      </c>
      <c r="G27" s="35">
        <f t="shared" si="0"/>
        <v>172</v>
      </c>
      <c r="H27" s="37">
        <v>5</v>
      </c>
    </row>
    <row r="28" spans="1:8" ht="15">
      <c r="A28">
        <v>26</v>
      </c>
      <c r="B28" s="3" t="s">
        <v>14</v>
      </c>
      <c r="C28" s="31">
        <v>95</v>
      </c>
      <c r="D28" s="7" t="s">
        <v>15</v>
      </c>
      <c r="E28" s="26">
        <v>87</v>
      </c>
      <c r="F28" s="26">
        <v>85</v>
      </c>
      <c r="G28" s="35">
        <f t="shared" si="0"/>
        <v>172</v>
      </c>
      <c r="H28" s="37">
        <v>3</v>
      </c>
    </row>
    <row r="29" spans="1:8" ht="15">
      <c r="A29">
        <v>27</v>
      </c>
      <c r="B29" s="3" t="s">
        <v>88</v>
      </c>
      <c r="C29" s="9">
        <v>95</v>
      </c>
      <c r="D29" s="7" t="s">
        <v>60</v>
      </c>
      <c r="E29" s="26">
        <v>86</v>
      </c>
      <c r="F29" s="26">
        <v>85</v>
      </c>
      <c r="G29" s="35">
        <f t="shared" si="0"/>
        <v>171</v>
      </c>
      <c r="H29" s="37">
        <v>2</v>
      </c>
    </row>
    <row r="30" spans="1:8" ht="15">
      <c r="A30">
        <v>28</v>
      </c>
      <c r="B30" s="3" t="s">
        <v>198</v>
      </c>
      <c r="C30" s="9">
        <v>97</v>
      </c>
      <c r="D30" s="7" t="s">
        <v>172</v>
      </c>
      <c r="E30" s="26">
        <v>89</v>
      </c>
      <c r="F30" s="26">
        <v>82</v>
      </c>
      <c r="G30" s="35">
        <f t="shared" si="0"/>
        <v>171</v>
      </c>
      <c r="H30" s="37">
        <v>1</v>
      </c>
    </row>
    <row r="31" spans="1:8" ht="15">
      <c r="A31">
        <v>29</v>
      </c>
      <c r="B31" s="3" t="s">
        <v>47</v>
      </c>
      <c r="C31" s="9">
        <v>95</v>
      </c>
      <c r="D31" s="7" t="s">
        <v>48</v>
      </c>
      <c r="E31" s="26">
        <v>82</v>
      </c>
      <c r="F31" s="26">
        <v>88</v>
      </c>
      <c r="G31" s="35">
        <f t="shared" si="0"/>
        <v>170</v>
      </c>
      <c r="H31" s="37">
        <v>1</v>
      </c>
    </row>
    <row r="32" spans="1:8" ht="15">
      <c r="A32">
        <v>30</v>
      </c>
      <c r="B32" s="3" t="s">
        <v>94</v>
      </c>
      <c r="C32" s="9">
        <v>96</v>
      </c>
      <c r="D32" s="7" t="s">
        <v>60</v>
      </c>
      <c r="E32" s="26">
        <v>85</v>
      </c>
      <c r="F32" s="26">
        <v>85</v>
      </c>
      <c r="G32" s="35">
        <f t="shared" si="0"/>
        <v>170</v>
      </c>
      <c r="H32" s="37">
        <v>4</v>
      </c>
    </row>
    <row r="33" spans="1:8" ht="15">
      <c r="A33">
        <v>31</v>
      </c>
      <c r="B33" s="3" t="s">
        <v>16</v>
      </c>
      <c r="C33" s="9">
        <v>97</v>
      </c>
      <c r="D33" s="7" t="s">
        <v>17</v>
      </c>
      <c r="E33" s="26">
        <v>85</v>
      </c>
      <c r="F33" s="26">
        <v>85</v>
      </c>
      <c r="G33" s="35">
        <f t="shared" si="0"/>
        <v>170</v>
      </c>
      <c r="H33" s="37">
        <v>3</v>
      </c>
    </row>
    <row r="34" spans="1:8" ht="15">
      <c r="A34">
        <v>32</v>
      </c>
      <c r="B34" s="3" t="s">
        <v>42</v>
      </c>
      <c r="C34" s="9">
        <v>96</v>
      </c>
      <c r="D34" s="7" t="s">
        <v>108</v>
      </c>
      <c r="E34" s="26">
        <v>87</v>
      </c>
      <c r="F34" s="26">
        <v>83</v>
      </c>
      <c r="G34" s="35">
        <f t="shared" si="0"/>
        <v>170</v>
      </c>
      <c r="H34" s="37">
        <v>4</v>
      </c>
    </row>
    <row r="35" spans="1:8" ht="15">
      <c r="A35">
        <v>33</v>
      </c>
      <c r="B35" s="3" t="s">
        <v>62</v>
      </c>
      <c r="C35" s="9">
        <v>95</v>
      </c>
      <c r="D35" s="7" t="s">
        <v>55</v>
      </c>
      <c r="E35" s="26">
        <v>81</v>
      </c>
      <c r="F35" s="26">
        <v>88</v>
      </c>
      <c r="G35" s="35">
        <f aca="true" t="shared" si="1" ref="G35:G66">SUM(E35:F35)</f>
        <v>169</v>
      </c>
      <c r="H35" s="37">
        <v>1</v>
      </c>
    </row>
    <row r="36" spans="1:8" ht="15">
      <c r="A36">
        <v>34</v>
      </c>
      <c r="B36" s="3" t="s">
        <v>170</v>
      </c>
      <c r="C36" s="9">
        <v>95</v>
      </c>
      <c r="D36" s="7" t="s">
        <v>166</v>
      </c>
      <c r="E36" s="26">
        <v>84</v>
      </c>
      <c r="F36" s="26">
        <v>85</v>
      </c>
      <c r="G36" s="35">
        <f t="shared" si="1"/>
        <v>169</v>
      </c>
      <c r="H36" s="37">
        <v>2</v>
      </c>
    </row>
    <row r="37" spans="1:8" ht="15">
      <c r="A37">
        <v>35</v>
      </c>
      <c r="B37" s="3" t="s">
        <v>57</v>
      </c>
      <c r="C37" s="9">
        <v>98</v>
      </c>
      <c r="D37" s="7" t="s">
        <v>58</v>
      </c>
      <c r="E37" s="26">
        <v>86</v>
      </c>
      <c r="F37" s="26">
        <v>83</v>
      </c>
      <c r="G37" s="35">
        <f t="shared" si="1"/>
        <v>169</v>
      </c>
      <c r="H37" s="37">
        <v>4</v>
      </c>
    </row>
    <row r="38" spans="1:8" ht="15">
      <c r="A38">
        <v>36</v>
      </c>
      <c r="B38" s="3" t="s">
        <v>87</v>
      </c>
      <c r="C38" s="9">
        <v>97</v>
      </c>
      <c r="D38" s="7" t="s">
        <v>65</v>
      </c>
      <c r="E38" s="26">
        <v>86</v>
      </c>
      <c r="F38" s="26">
        <v>82</v>
      </c>
      <c r="G38" s="35">
        <f t="shared" si="1"/>
        <v>168</v>
      </c>
      <c r="H38" s="37">
        <v>3</v>
      </c>
    </row>
    <row r="39" spans="1:8" ht="15">
      <c r="A39">
        <v>37</v>
      </c>
      <c r="B39" s="3" t="s">
        <v>84</v>
      </c>
      <c r="C39" s="9">
        <v>96</v>
      </c>
      <c r="D39" s="7" t="s">
        <v>112</v>
      </c>
      <c r="E39" s="26">
        <v>80</v>
      </c>
      <c r="F39" s="26">
        <v>87</v>
      </c>
      <c r="G39" s="35">
        <f t="shared" si="1"/>
        <v>167</v>
      </c>
      <c r="H39" s="37">
        <v>0</v>
      </c>
    </row>
    <row r="40" spans="1:8" ht="15">
      <c r="A40">
        <v>38</v>
      </c>
      <c r="B40" s="3" t="s">
        <v>193</v>
      </c>
      <c r="C40" s="9">
        <v>97</v>
      </c>
      <c r="D40" s="7" t="s">
        <v>194</v>
      </c>
      <c r="E40" s="26">
        <v>81</v>
      </c>
      <c r="F40" s="26">
        <v>86</v>
      </c>
      <c r="G40" s="35">
        <f t="shared" si="1"/>
        <v>167</v>
      </c>
      <c r="H40" s="37">
        <v>1</v>
      </c>
    </row>
    <row r="41" spans="1:8" ht="15">
      <c r="A41">
        <v>39</v>
      </c>
      <c r="B41" s="3" t="s">
        <v>73</v>
      </c>
      <c r="C41" s="9">
        <v>96</v>
      </c>
      <c r="D41" s="7" t="s">
        <v>74</v>
      </c>
      <c r="E41" s="26">
        <v>83</v>
      </c>
      <c r="F41" s="26">
        <v>84</v>
      </c>
      <c r="G41" s="35">
        <f t="shared" si="1"/>
        <v>167</v>
      </c>
      <c r="H41" s="37">
        <v>4</v>
      </c>
    </row>
    <row r="42" spans="1:8" ht="15">
      <c r="A42">
        <v>40</v>
      </c>
      <c r="B42" s="3" t="s">
        <v>178</v>
      </c>
      <c r="C42" s="9">
        <v>97</v>
      </c>
      <c r="D42" s="7" t="s">
        <v>179</v>
      </c>
      <c r="E42" s="26">
        <v>83</v>
      </c>
      <c r="F42" s="26">
        <v>84</v>
      </c>
      <c r="G42" s="35">
        <f t="shared" si="1"/>
        <v>167</v>
      </c>
      <c r="H42" s="37">
        <v>3</v>
      </c>
    </row>
    <row r="43" spans="1:8" ht="15">
      <c r="A43">
        <v>41</v>
      </c>
      <c r="B43" s="3" t="s">
        <v>203</v>
      </c>
      <c r="C43" s="9">
        <v>98</v>
      </c>
      <c r="D43" s="7" t="s">
        <v>201</v>
      </c>
      <c r="E43" s="26">
        <v>84</v>
      </c>
      <c r="F43" s="26">
        <v>83</v>
      </c>
      <c r="G43" s="35">
        <f t="shared" si="1"/>
        <v>167</v>
      </c>
      <c r="H43" s="37">
        <v>1</v>
      </c>
    </row>
    <row r="44" spans="1:8" ht="15">
      <c r="A44">
        <v>42</v>
      </c>
      <c r="B44" s="3" t="s">
        <v>200</v>
      </c>
      <c r="C44" s="9">
        <v>96</v>
      </c>
      <c r="D44" s="7" t="s">
        <v>201</v>
      </c>
      <c r="E44" s="26">
        <v>85</v>
      </c>
      <c r="F44" s="26">
        <v>82</v>
      </c>
      <c r="G44" s="35">
        <f t="shared" si="1"/>
        <v>167</v>
      </c>
      <c r="H44" s="37">
        <v>3</v>
      </c>
    </row>
    <row r="45" spans="1:8" ht="15">
      <c r="A45">
        <v>43</v>
      </c>
      <c r="B45" s="3" t="s">
        <v>39</v>
      </c>
      <c r="C45" s="9">
        <v>95</v>
      </c>
      <c r="D45" s="7" t="s">
        <v>30</v>
      </c>
      <c r="E45" s="26">
        <v>77</v>
      </c>
      <c r="F45" s="26">
        <v>89</v>
      </c>
      <c r="G45" s="35">
        <f t="shared" si="1"/>
        <v>166</v>
      </c>
      <c r="H45" s="37">
        <v>2</v>
      </c>
    </row>
    <row r="46" spans="1:8" ht="15">
      <c r="A46">
        <v>44</v>
      </c>
      <c r="B46" s="3" t="s">
        <v>169</v>
      </c>
      <c r="C46" s="9">
        <v>97</v>
      </c>
      <c r="D46" s="7" t="s">
        <v>166</v>
      </c>
      <c r="E46" s="26">
        <v>81</v>
      </c>
      <c r="F46" s="26">
        <v>85</v>
      </c>
      <c r="G46" s="35">
        <f t="shared" si="1"/>
        <v>166</v>
      </c>
      <c r="H46" s="37">
        <v>2</v>
      </c>
    </row>
    <row r="47" spans="1:8" ht="15">
      <c r="A47">
        <v>45</v>
      </c>
      <c r="B47" s="3" t="s">
        <v>95</v>
      </c>
      <c r="C47" s="9">
        <v>97</v>
      </c>
      <c r="D47" s="7" t="s">
        <v>119</v>
      </c>
      <c r="E47" s="26">
        <v>84</v>
      </c>
      <c r="F47" s="26">
        <v>82</v>
      </c>
      <c r="G47" s="35">
        <f t="shared" si="1"/>
        <v>166</v>
      </c>
      <c r="H47" s="37">
        <v>1</v>
      </c>
    </row>
    <row r="48" spans="1:8" ht="15">
      <c r="A48">
        <v>46</v>
      </c>
      <c r="B48" s="3" t="s">
        <v>40</v>
      </c>
      <c r="C48" s="9">
        <v>97</v>
      </c>
      <c r="D48" s="7" t="s">
        <v>32</v>
      </c>
      <c r="E48" s="26">
        <v>87</v>
      </c>
      <c r="F48" s="26">
        <v>79</v>
      </c>
      <c r="G48" s="35">
        <f t="shared" si="1"/>
        <v>166</v>
      </c>
      <c r="H48" s="37">
        <v>5</v>
      </c>
    </row>
    <row r="49" spans="1:8" ht="15">
      <c r="A49">
        <v>47</v>
      </c>
      <c r="B49" s="3" t="s">
        <v>75</v>
      </c>
      <c r="C49" s="9">
        <v>95</v>
      </c>
      <c r="D49" s="7" t="s">
        <v>55</v>
      </c>
      <c r="E49" s="26">
        <v>82</v>
      </c>
      <c r="F49" s="26">
        <v>83</v>
      </c>
      <c r="G49" s="35">
        <f t="shared" si="1"/>
        <v>165</v>
      </c>
      <c r="H49" s="37">
        <v>1</v>
      </c>
    </row>
    <row r="50" spans="1:8" ht="15">
      <c r="A50">
        <v>48</v>
      </c>
      <c r="B50" s="3" t="s">
        <v>28</v>
      </c>
      <c r="C50" s="9">
        <v>97</v>
      </c>
      <c r="D50" s="7" t="s">
        <v>11</v>
      </c>
      <c r="E50" s="26">
        <v>83</v>
      </c>
      <c r="F50" s="26">
        <v>82</v>
      </c>
      <c r="G50" s="35">
        <f t="shared" si="1"/>
        <v>165</v>
      </c>
      <c r="H50" s="37">
        <v>4</v>
      </c>
    </row>
    <row r="51" spans="1:8" ht="15">
      <c r="A51">
        <v>49</v>
      </c>
      <c r="B51" s="3" t="s">
        <v>31</v>
      </c>
      <c r="C51" s="9">
        <v>97</v>
      </c>
      <c r="D51" s="7" t="s">
        <v>32</v>
      </c>
      <c r="E51" s="26">
        <v>83</v>
      </c>
      <c r="F51" s="26">
        <v>82</v>
      </c>
      <c r="G51" s="35">
        <f t="shared" si="1"/>
        <v>165</v>
      </c>
      <c r="H51" s="37">
        <v>4</v>
      </c>
    </row>
    <row r="52" spans="1:8" ht="15">
      <c r="A52">
        <v>50</v>
      </c>
      <c r="B52" s="3" t="s">
        <v>56</v>
      </c>
      <c r="C52" s="9">
        <v>95</v>
      </c>
      <c r="D52" s="7" t="s">
        <v>15</v>
      </c>
      <c r="E52" s="26">
        <v>84</v>
      </c>
      <c r="F52" s="26">
        <v>81</v>
      </c>
      <c r="G52" s="35">
        <f t="shared" si="1"/>
        <v>165</v>
      </c>
      <c r="H52" s="37">
        <v>1</v>
      </c>
    </row>
    <row r="53" spans="1:8" ht="15">
      <c r="A53">
        <v>51</v>
      </c>
      <c r="B53" s="3" t="s">
        <v>80</v>
      </c>
      <c r="C53" s="9">
        <v>95</v>
      </c>
      <c r="D53" s="7" t="s">
        <v>74</v>
      </c>
      <c r="E53" s="26">
        <v>77</v>
      </c>
      <c r="F53" s="26">
        <v>87</v>
      </c>
      <c r="G53" s="35">
        <f t="shared" si="1"/>
        <v>164</v>
      </c>
      <c r="H53" s="37">
        <v>2</v>
      </c>
    </row>
    <row r="54" spans="1:8" ht="15">
      <c r="A54">
        <v>52</v>
      </c>
      <c r="B54" s="3" t="s">
        <v>196</v>
      </c>
      <c r="C54" s="9">
        <v>96</v>
      </c>
      <c r="D54" s="7" t="s">
        <v>194</v>
      </c>
      <c r="E54" s="26">
        <v>85</v>
      </c>
      <c r="F54" s="26">
        <v>79</v>
      </c>
      <c r="G54" s="35">
        <f t="shared" si="1"/>
        <v>164</v>
      </c>
      <c r="H54" s="37">
        <v>2</v>
      </c>
    </row>
    <row r="55" spans="1:8" ht="15">
      <c r="A55">
        <v>53</v>
      </c>
      <c r="B55" s="3" t="s">
        <v>81</v>
      </c>
      <c r="C55" s="9">
        <v>96</v>
      </c>
      <c r="D55" s="7" t="s">
        <v>234</v>
      </c>
      <c r="E55" s="26">
        <v>86</v>
      </c>
      <c r="F55" s="26">
        <v>78</v>
      </c>
      <c r="G55" s="35">
        <f t="shared" si="1"/>
        <v>164</v>
      </c>
      <c r="H55" s="37">
        <v>2</v>
      </c>
    </row>
    <row r="56" spans="1:8" ht="15">
      <c r="A56">
        <v>54</v>
      </c>
      <c r="B56" s="3" t="s">
        <v>18</v>
      </c>
      <c r="C56" s="31"/>
      <c r="D56" s="7" t="s">
        <v>104</v>
      </c>
      <c r="E56" s="26">
        <v>76</v>
      </c>
      <c r="F56" s="26">
        <v>86</v>
      </c>
      <c r="G56" s="35">
        <f t="shared" si="1"/>
        <v>162</v>
      </c>
      <c r="H56" s="38">
        <v>1</v>
      </c>
    </row>
    <row r="57" spans="1:8" ht="15">
      <c r="A57">
        <v>55</v>
      </c>
      <c r="B57" s="3" t="s">
        <v>82</v>
      </c>
      <c r="C57" s="9">
        <v>96</v>
      </c>
      <c r="D57" s="7" t="s">
        <v>235</v>
      </c>
      <c r="E57" s="26">
        <v>79</v>
      </c>
      <c r="F57" s="26">
        <v>83</v>
      </c>
      <c r="G57" s="35">
        <f t="shared" si="1"/>
        <v>162</v>
      </c>
      <c r="H57" s="37">
        <v>3</v>
      </c>
    </row>
    <row r="58" spans="1:8" ht="15">
      <c r="A58">
        <v>56</v>
      </c>
      <c r="B58" s="3" t="s">
        <v>191</v>
      </c>
      <c r="C58" s="9">
        <v>97</v>
      </c>
      <c r="D58" s="7" t="s">
        <v>172</v>
      </c>
      <c r="E58" s="26">
        <v>80</v>
      </c>
      <c r="F58" s="26">
        <v>82</v>
      </c>
      <c r="G58" s="35">
        <f t="shared" si="1"/>
        <v>162</v>
      </c>
      <c r="H58" s="37">
        <v>1</v>
      </c>
    </row>
    <row r="59" spans="1:8" ht="15">
      <c r="A59">
        <v>57</v>
      </c>
      <c r="B59" s="3" t="s">
        <v>23</v>
      </c>
      <c r="C59" s="9">
        <v>98</v>
      </c>
      <c r="D59" s="7" t="s">
        <v>11</v>
      </c>
      <c r="E59" s="26">
        <v>82</v>
      </c>
      <c r="F59" s="26">
        <v>80</v>
      </c>
      <c r="G59" s="35">
        <f t="shared" si="1"/>
        <v>162</v>
      </c>
      <c r="H59" s="37">
        <v>3</v>
      </c>
    </row>
    <row r="60" spans="1:8" ht="15">
      <c r="A60">
        <v>58</v>
      </c>
      <c r="B60" s="3" t="s">
        <v>175</v>
      </c>
      <c r="C60" s="9">
        <v>95</v>
      </c>
      <c r="D60" s="7" t="s">
        <v>168</v>
      </c>
      <c r="E60" s="26">
        <v>82</v>
      </c>
      <c r="F60" s="26">
        <v>80</v>
      </c>
      <c r="G60" s="35">
        <f t="shared" si="1"/>
        <v>162</v>
      </c>
      <c r="H60" s="37">
        <v>1</v>
      </c>
    </row>
    <row r="61" spans="1:8" ht="15">
      <c r="A61">
        <v>59</v>
      </c>
      <c r="B61" s="3" t="s">
        <v>43</v>
      </c>
      <c r="C61" s="9">
        <v>98</v>
      </c>
      <c r="D61" s="7" t="s">
        <v>159</v>
      </c>
      <c r="E61" s="26">
        <v>80</v>
      </c>
      <c r="F61" s="26">
        <v>81</v>
      </c>
      <c r="G61" s="35">
        <f t="shared" si="1"/>
        <v>161</v>
      </c>
      <c r="H61" s="37">
        <v>0</v>
      </c>
    </row>
    <row r="62" spans="1:8" ht="15">
      <c r="A62">
        <v>60</v>
      </c>
      <c r="B62" s="3" t="s">
        <v>34</v>
      </c>
      <c r="C62" s="31"/>
      <c r="D62" s="7" t="s">
        <v>30</v>
      </c>
      <c r="E62" s="26">
        <v>81</v>
      </c>
      <c r="F62" s="26">
        <v>80</v>
      </c>
      <c r="G62" s="35">
        <f t="shared" si="1"/>
        <v>161</v>
      </c>
      <c r="H62" s="37">
        <v>3</v>
      </c>
    </row>
    <row r="63" spans="1:8" ht="15">
      <c r="A63">
        <v>61</v>
      </c>
      <c r="B63" s="3" t="s">
        <v>83</v>
      </c>
      <c r="C63" s="9">
        <v>98</v>
      </c>
      <c r="D63" s="7" t="s">
        <v>235</v>
      </c>
      <c r="E63" s="26">
        <v>81</v>
      </c>
      <c r="F63" s="26">
        <v>80</v>
      </c>
      <c r="G63" s="35">
        <f t="shared" si="1"/>
        <v>161</v>
      </c>
      <c r="H63" s="37">
        <v>1</v>
      </c>
    </row>
    <row r="64" spans="1:8" ht="15">
      <c r="A64">
        <v>62</v>
      </c>
      <c r="B64" s="3" t="s">
        <v>22</v>
      </c>
      <c r="C64" s="9">
        <v>96</v>
      </c>
      <c r="D64" s="7" t="s">
        <v>15</v>
      </c>
      <c r="E64" s="26">
        <v>82</v>
      </c>
      <c r="F64" s="26">
        <v>79</v>
      </c>
      <c r="G64" s="35">
        <f t="shared" si="1"/>
        <v>161</v>
      </c>
      <c r="H64" s="37">
        <v>2</v>
      </c>
    </row>
    <row r="65" spans="1:8" ht="15">
      <c r="A65">
        <v>63</v>
      </c>
      <c r="B65" s="3" t="s">
        <v>12</v>
      </c>
      <c r="C65" s="31">
        <v>95</v>
      </c>
      <c r="D65" s="1" t="s">
        <v>104</v>
      </c>
      <c r="E65" s="26">
        <v>84</v>
      </c>
      <c r="F65" s="26">
        <v>77</v>
      </c>
      <c r="G65" s="35">
        <f t="shared" si="1"/>
        <v>161</v>
      </c>
      <c r="H65" s="37">
        <v>2</v>
      </c>
    </row>
    <row r="66" spans="1:8" ht="15">
      <c r="A66">
        <v>64</v>
      </c>
      <c r="B66" s="3" t="s">
        <v>93</v>
      </c>
      <c r="C66" s="9">
        <v>97</v>
      </c>
      <c r="D66" s="7" t="s">
        <v>78</v>
      </c>
      <c r="E66" s="26">
        <v>76</v>
      </c>
      <c r="F66" s="26">
        <v>84</v>
      </c>
      <c r="G66" s="35">
        <f t="shared" si="1"/>
        <v>160</v>
      </c>
      <c r="H66" s="37">
        <v>1</v>
      </c>
    </row>
    <row r="67" spans="1:8" ht="15">
      <c r="A67">
        <v>65</v>
      </c>
      <c r="B67" s="3" t="s">
        <v>86</v>
      </c>
      <c r="C67" s="9">
        <v>96</v>
      </c>
      <c r="D67" s="7" t="s">
        <v>60</v>
      </c>
      <c r="E67" s="26">
        <v>78</v>
      </c>
      <c r="F67" s="26">
        <v>81</v>
      </c>
      <c r="G67" s="35">
        <f aca="true" t="shared" si="2" ref="G67:G72">SUM(E67:F67)</f>
        <v>159</v>
      </c>
      <c r="H67" s="37">
        <v>0</v>
      </c>
    </row>
    <row r="68" spans="1:8" ht="15">
      <c r="A68">
        <v>66</v>
      </c>
      <c r="B68" s="3" t="s">
        <v>171</v>
      </c>
      <c r="C68" s="9">
        <v>96</v>
      </c>
      <c r="D68" s="7" t="s">
        <v>172</v>
      </c>
      <c r="E68" s="26">
        <v>84</v>
      </c>
      <c r="F68" s="26">
        <v>75</v>
      </c>
      <c r="G68" s="35">
        <f t="shared" si="2"/>
        <v>159</v>
      </c>
      <c r="H68" s="37">
        <v>0</v>
      </c>
    </row>
    <row r="69" spans="1:8" ht="15">
      <c r="A69">
        <v>67</v>
      </c>
      <c r="B69" s="3" t="s">
        <v>167</v>
      </c>
      <c r="C69" s="9">
        <v>95</v>
      </c>
      <c r="D69" s="7" t="s">
        <v>168</v>
      </c>
      <c r="E69" s="26">
        <v>74</v>
      </c>
      <c r="F69" s="26">
        <v>84</v>
      </c>
      <c r="G69" s="35">
        <f t="shared" si="2"/>
        <v>158</v>
      </c>
      <c r="H69" s="37">
        <v>1</v>
      </c>
    </row>
    <row r="70" spans="1:8" ht="15">
      <c r="A70">
        <v>68</v>
      </c>
      <c r="B70" s="3" t="s">
        <v>51</v>
      </c>
      <c r="C70" s="9">
        <v>96</v>
      </c>
      <c r="D70" s="7" t="s">
        <v>119</v>
      </c>
      <c r="E70" s="26">
        <v>79</v>
      </c>
      <c r="F70" s="26">
        <v>79</v>
      </c>
      <c r="G70" s="35">
        <f t="shared" si="2"/>
        <v>158</v>
      </c>
      <c r="H70" s="37">
        <v>2</v>
      </c>
    </row>
    <row r="71" spans="1:8" ht="15">
      <c r="A71">
        <v>69</v>
      </c>
      <c r="B71" s="3" t="s">
        <v>181</v>
      </c>
      <c r="C71" s="9">
        <v>97</v>
      </c>
      <c r="D71" s="7" t="s">
        <v>179</v>
      </c>
      <c r="E71" s="26">
        <v>75</v>
      </c>
      <c r="F71" s="26">
        <v>82</v>
      </c>
      <c r="G71" s="35">
        <f t="shared" si="2"/>
        <v>157</v>
      </c>
      <c r="H71" s="37">
        <v>1</v>
      </c>
    </row>
    <row r="72" spans="1:8" ht="15">
      <c r="A72">
        <v>70</v>
      </c>
      <c r="B72" s="3" t="s">
        <v>207</v>
      </c>
      <c r="C72" s="9">
        <v>95</v>
      </c>
      <c r="D72" s="7" t="s">
        <v>172</v>
      </c>
      <c r="E72" s="26">
        <v>81</v>
      </c>
      <c r="F72" s="26">
        <v>76</v>
      </c>
      <c r="G72" s="35">
        <f t="shared" si="2"/>
        <v>157</v>
      </c>
      <c r="H72" s="37">
        <v>1</v>
      </c>
    </row>
    <row r="73" spans="1:8" ht="15">
      <c r="A73">
        <v>71</v>
      </c>
      <c r="B73" s="3" t="s">
        <v>195</v>
      </c>
      <c r="C73" s="9">
        <v>99</v>
      </c>
      <c r="D73" s="7" t="s">
        <v>179</v>
      </c>
      <c r="E73" s="26">
        <v>80</v>
      </c>
      <c r="F73" s="26">
        <v>88</v>
      </c>
      <c r="G73" s="35" t="s">
        <v>240</v>
      </c>
      <c r="H73" s="37">
        <v>4</v>
      </c>
    </row>
    <row r="74" spans="1:8" ht="15">
      <c r="A74">
        <v>72</v>
      </c>
      <c r="B74" s="3" t="s">
        <v>202</v>
      </c>
      <c r="C74" s="9">
        <v>97</v>
      </c>
      <c r="D74" s="7" t="s">
        <v>172</v>
      </c>
      <c r="E74" s="26">
        <v>80</v>
      </c>
      <c r="F74" s="26">
        <v>76</v>
      </c>
      <c r="G74" s="35">
        <f aca="true" t="shared" si="3" ref="G74:G87">SUM(E74:F74)</f>
        <v>156</v>
      </c>
      <c r="H74" s="37">
        <v>1</v>
      </c>
    </row>
    <row r="75" spans="1:8" ht="15">
      <c r="A75">
        <v>73</v>
      </c>
      <c r="B75" s="3" t="s">
        <v>204</v>
      </c>
      <c r="C75" s="9">
        <v>96</v>
      </c>
      <c r="D75" s="7" t="s">
        <v>172</v>
      </c>
      <c r="E75" s="26">
        <v>73</v>
      </c>
      <c r="F75" s="26">
        <v>81</v>
      </c>
      <c r="G75" s="35">
        <f t="shared" si="3"/>
        <v>154</v>
      </c>
      <c r="H75" s="37">
        <v>1</v>
      </c>
    </row>
    <row r="76" spans="1:8" ht="15">
      <c r="A76">
        <v>74</v>
      </c>
      <c r="B76" s="3" t="s">
        <v>64</v>
      </c>
      <c r="C76" s="9">
        <v>97</v>
      </c>
      <c r="D76" s="7" t="s">
        <v>65</v>
      </c>
      <c r="E76" s="26">
        <v>83</v>
      </c>
      <c r="F76" s="26">
        <v>71</v>
      </c>
      <c r="G76" s="35">
        <f t="shared" si="3"/>
        <v>154</v>
      </c>
      <c r="H76" s="37">
        <v>2</v>
      </c>
    </row>
    <row r="77" spans="1:8" ht="15">
      <c r="A77">
        <v>75</v>
      </c>
      <c r="B77" s="3" t="s">
        <v>91</v>
      </c>
      <c r="C77" s="9">
        <v>97</v>
      </c>
      <c r="D77" s="7" t="s">
        <v>65</v>
      </c>
      <c r="E77" s="26">
        <v>70</v>
      </c>
      <c r="F77" s="26">
        <v>83</v>
      </c>
      <c r="G77" s="35">
        <f t="shared" si="3"/>
        <v>153</v>
      </c>
      <c r="H77" s="37">
        <v>0</v>
      </c>
    </row>
    <row r="78" spans="1:8" ht="15">
      <c r="A78">
        <v>76</v>
      </c>
      <c r="B78" s="3" t="s">
        <v>21</v>
      </c>
      <c r="C78" s="9">
        <v>99</v>
      </c>
      <c r="D78" s="7" t="s">
        <v>17</v>
      </c>
      <c r="E78" s="26">
        <v>77</v>
      </c>
      <c r="F78" s="26">
        <v>75</v>
      </c>
      <c r="G78" s="35">
        <f t="shared" si="3"/>
        <v>152</v>
      </c>
      <c r="H78" s="37">
        <v>3</v>
      </c>
    </row>
    <row r="79" spans="1:8" ht="15">
      <c r="A79">
        <v>77</v>
      </c>
      <c r="B79" s="3" t="s">
        <v>46</v>
      </c>
      <c r="C79" s="9">
        <v>98</v>
      </c>
      <c r="D79" s="7" t="s">
        <v>159</v>
      </c>
      <c r="E79" s="26">
        <v>70</v>
      </c>
      <c r="F79" s="26">
        <v>81</v>
      </c>
      <c r="G79" s="35">
        <f t="shared" si="3"/>
        <v>151</v>
      </c>
      <c r="H79" s="37">
        <v>0</v>
      </c>
    </row>
    <row r="80" spans="1:8" ht="15">
      <c r="A80">
        <v>78</v>
      </c>
      <c r="B80" s="3" t="s">
        <v>205</v>
      </c>
      <c r="C80" s="9">
        <v>98</v>
      </c>
      <c r="D80" s="7" t="s">
        <v>166</v>
      </c>
      <c r="E80" s="26">
        <v>72</v>
      </c>
      <c r="F80" s="26">
        <v>76</v>
      </c>
      <c r="G80" s="35">
        <f t="shared" si="3"/>
        <v>148</v>
      </c>
      <c r="H80" s="37">
        <v>1</v>
      </c>
    </row>
    <row r="81" spans="1:8" ht="15">
      <c r="A81">
        <v>79</v>
      </c>
      <c r="B81" s="3" t="s">
        <v>85</v>
      </c>
      <c r="C81" s="9">
        <v>99</v>
      </c>
      <c r="D81" s="7" t="s">
        <v>235</v>
      </c>
      <c r="E81" s="26">
        <v>66</v>
      </c>
      <c r="F81" s="26">
        <v>75</v>
      </c>
      <c r="G81" s="35">
        <f t="shared" si="3"/>
        <v>141</v>
      </c>
      <c r="H81" s="37">
        <v>0</v>
      </c>
    </row>
    <row r="82" spans="1:8" ht="15">
      <c r="A82">
        <v>80</v>
      </c>
      <c r="B82" s="3" t="s">
        <v>77</v>
      </c>
      <c r="C82" s="9">
        <v>97</v>
      </c>
      <c r="D82" s="7" t="s">
        <v>78</v>
      </c>
      <c r="E82" s="26">
        <v>72</v>
      </c>
      <c r="F82" s="26">
        <v>68</v>
      </c>
      <c r="G82" s="35">
        <f t="shared" si="3"/>
        <v>140</v>
      </c>
      <c r="H82" s="37">
        <v>0</v>
      </c>
    </row>
    <row r="83" spans="1:8" ht="15">
      <c r="A83">
        <v>81</v>
      </c>
      <c r="B83" s="3" t="s">
        <v>79</v>
      </c>
      <c r="C83" s="9">
        <v>97</v>
      </c>
      <c r="D83" s="7" t="s">
        <v>234</v>
      </c>
      <c r="E83" s="26">
        <v>66</v>
      </c>
      <c r="F83" s="26">
        <v>72</v>
      </c>
      <c r="G83" s="35">
        <f t="shared" si="3"/>
        <v>138</v>
      </c>
      <c r="H83" s="37">
        <v>0</v>
      </c>
    </row>
    <row r="84" spans="1:8" ht="15">
      <c r="A84">
        <v>82</v>
      </c>
      <c r="B84" s="3" t="s">
        <v>49</v>
      </c>
      <c r="C84" s="9">
        <v>98</v>
      </c>
      <c r="D84" s="7" t="s">
        <v>159</v>
      </c>
      <c r="E84" s="26">
        <v>65</v>
      </c>
      <c r="F84" s="26">
        <v>72</v>
      </c>
      <c r="G84" s="35">
        <f t="shared" si="3"/>
        <v>137</v>
      </c>
      <c r="H84" s="37">
        <v>3</v>
      </c>
    </row>
    <row r="85" spans="1:8" ht="15">
      <c r="A85">
        <v>83</v>
      </c>
      <c r="B85" s="3" t="s">
        <v>89</v>
      </c>
      <c r="C85" s="9">
        <v>97</v>
      </c>
      <c r="D85" s="7" t="s">
        <v>78</v>
      </c>
      <c r="E85" s="26">
        <v>66</v>
      </c>
      <c r="F85" s="26">
        <v>70</v>
      </c>
      <c r="G85" s="35">
        <f t="shared" si="3"/>
        <v>136</v>
      </c>
      <c r="H85" s="37">
        <v>1</v>
      </c>
    </row>
    <row r="86" spans="1:8" ht="15">
      <c r="A86">
        <v>84</v>
      </c>
      <c r="B86" s="3" t="s">
        <v>61</v>
      </c>
      <c r="C86" s="9">
        <v>97</v>
      </c>
      <c r="D86" s="7" t="s">
        <v>119</v>
      </c>
      <c r="E86" s="26">
        <v>67</v>
      </c>
      <c r="F86" s="26">
        <v>69</v>
      </c>
      <c r="G86" s="35">
        <f t="shared" si="3"/>
        <v>136</v>
      </c>
      <c r="H86" s="37">
        <v>0</v>
      </c>
    </row>
    <row r="87" spans="1:8" ht="15.75" thickBot="1">
      <c r="A87">
        <v>85</v>
      </c>
      <c r="B87" s="10" t="s">
        <v>35</v>
      </c>
      <c r="C87" s="32">
        <v>2000</v>
      </c>
      <c r="D87" s="25" t="s">
        <v>159</v>
      </c>
      <c r="E87" s="29">
        <v>69</v>
      </c>
      <c r="F87" s="29">
        <v>66</v>
      </c>
      <c r="G87" s="36">
        <f t="shared" si="3"/>
        <v>135</v>
      </c>
      <c r="H87" s="39">
        <v>1</v>
      </c>
    </row>
    <row r="89" ht="15">
      <c r="B89" t="s">
        <v>233</v>
      </c>
    </row>
    <row r="91" spans="1:8" ht="15.75" thickBot="1">
      <c r="A91" s="17"/>
      <c r="B91" s="83" t="s">
        <v>236</v>
      </c>
      <c r="C91" s="83"/>
      <c r="D91" s="83"/>
      <c r="E91" s="83"/>
      <c r="F91" s="83"/>
      <c r="G91" s="83"/>
      <c r="H91" s="17"/>
    </row>
    <row r="92" spans="1:8" ht="15">
      <c r="A92" s="18"/>
      <c r="B92" s="19" t="s">
        <v>0</v>
      </c>
      <c r="C92" s="20" t="s">
        <v>9</v>
      </c>
      <c r="D92" s="20" t="s">
        <v>1</v>
      </c>
      <c r="E92" s="21" t="s">
        <v>2</v>
      </c>
      <c r="F92" s="22" t="s">
        <v>3</v>
      </c>
      <c r="G92" s="23" t="s">
        <v>4</v>
      </c>
      <c r="H92" s="52">
        <v>10</v>
      </c>
    </row>
    <row r="93" spans="1:8" ht="15">
      <c r="A93">
        <v>1</v>
      </c>
      <c r="B93" s="3" t="s">
        <v>38</v>
      </c>
      <c r="C93" s="9">
        <v>96</v>
      </c>
      <c r="D93" s="7" t="s">
        <v>32</v>
      </c>
      <c r="E93" s="26">
        <v>89</v>
      </c>
      <c r="F93" s="26">
        <v>91</v>
      </c>
      <c r="G93" s="27">
        <f aca="true" t="shared" si="4" ref="G93:G122">SUM(E93:F93)</f>
        <v>180</v>
      </c>
      <c r="H93" s="41">
        <v>7</v>
      </c>
    </row>
    <row r="94" spans="1:8" ht="15">
      <c r="A94">
        <v>2</v>
      </c>
      <c r="B94" s="3" t="s">
        <v>27</v>
      </c>
      <c r="C94" s="9">
        <v>95</v>
      </c>
      <c r="D94" s="7" t="s">
        <v>11</v>
      </c>
      <c r="E94" s="26">
        <v>92</v>
      </c>
      <c r="F94" s="26">
        <v>86</v>
      </c>
      <c r="G94" s="28">
        <f t="shared" si="4"/>
        <v>178</v>
      </c>
      <c r="H94" s="41">
        <v>2</v>
      </c>
    </row>
    <row r="95" spans="1:8" ht="15">
      <c r="A95">
        <v>3</v>
      </c>
      <c r="B95" s="3" t="s">
        <v>208</v>
      </c>
      <c r="C95" s="9">
        <v>96</v>
      </c>
      <c r="D95" s="7" t="s">
        <v>209</v>
      </c>
      <c r="E95" s="26">
        <v>88</v>
      </c>
      <c r="F95" s="26">
        <v>89</v>
      </c>
      <c r="G95" s="28">
        <f t="shared" si="4"/>
        <v>177</v>
      </c>
      <c r="H95" s="41">
        <v>5</v>
      </c>
    </row>
    <row r="96" spans="1:8" ht="15">
      <c r="A96">
        <v>4</v>
      </c>
      <c r="B96" s="3" t="s">
        <v>189</v>
      </c>
      <c r="C96" s="9">
        <v>95</v>
      </c>
      <c r="D96" s="7" t="s">
        <v>188</v>
      </c>
      <c r="E96" s="26">
        <v>88</v>
      </c>
      <c r="F96" s="26">
        <v>89</v>
      </c>
      <c r="G96" s="28">
        <f t="shared" si="4"/>
        <v>177</v>
      </c>
      <c r="H96" s="41">
        <v>4</v>
      </c>
    </row>
    <row r="97" spans="1:8" ht="15">
      <c r="A97">
        <v>5</v>
      </c>
      <c r="B97" s="3" t="s">
        <v>97</v>
      </c>
      <c r="C97" s="9">
        <v>96</v>
      </c>
      <c r="D97" s="7" t="s">
        <v>119</v>
      </c>
      <c r="E97" s="26">
        <v>86</v>
      </c>
      <c r="F97" s="26">
        <v>89</v>
      </c>
      <c r="G97" s="28">
        <f t="shared" si="4"/>
        <v>175</v>
      </c>
      <c r="H97" s="41">
        <v>4</v>
      </c>
    </row>
    <row r="98" spans="1:8" ht="15">
      <c r="A98">
        <v>6</v>
      </c>
      <c r="B98" s="3" t="s">
        <v>99</v>
      </c>
      <c r="C98" s="9">
        <v>95</v>
      </c>
      <c r="D98" s="7" t="s">
        <v>119</v>
      </c>
      <c r="E98" s="26">
        <v>86</v>
      </c>
      <c r="F98" s="26">
        <v>89</v>
      </c>
      <c r="G98" s="28">
        <f t="shared" si="4"/>
        <v>175</v>
      </c>
      <c r="H98" s="41">
        <v>3</v>
      </c>
    </row>
    <row r="99" spans="1:8" ht="15">
      <c r="A99">
        <v>7</v>
      </c>
      <c r="B99" s="3" t="s">
        <v>96</v>
      </c>
      <c r="C99" s="9">
        <v>96</v>
      </c>
      <c r="D99" s="7" t="s">
        <v>112</v>
      </c>
      <c r="E99" s="26">
        <v>88</v>
      </c>
      <c r="F99" s="26">
        <v>86</v>
      </c>
      <c r="G99" s="28">
        <f t="shared" si="4"/>
        <v>174</v>
      </c>
      <c r="H99" s="41">
        <v>3</v>
      </c>
    </row>
    <row r="100" spans="1:8" ht="15">
      <c r="A100">
        <v>8</v>
      </c>
      <c r="B100" s="3" t="s">
        <v>100</v>
      </c>
      <c r="C100" s="31">
        <v>96</v>
      </c>
      <c r="D100" s="1" t="s">
        <v>11</v>
      </c>
      <c r="E100" s="26">
        <v>85</v>
      </c>
      <c r="F100" s="26">
        <v>86</v>
      </c>
      <c r="G100" s="28">
        <f t="shared" si="4"/>
        <v>171</v>
      </c>
      <c r="H100" s="41">
        <v>2</v>
      </c>
    </row>
    <row r="101" spans="1:8" ht="15">
      <c r="A101">
        <v>9</v>
      </c>
      <c r="B101" s="3" t="s">
        <v>186</v>
      </c>
      <c r="C101" s="9">
        <v>96</v>
      </c>
      <c r="D101" s="7" t="s">
        <v>168</v>
      </c>
      <c r="E101" s="26">
        <v>85</v>
      </c>
      <c r="F101" s="26">
        <v>86</v>
      </c>
      <c r="G101" s="28">
        <f t="shared" si="4"/>
        <v>171</v>
      </c>
      <c r="H101" s="41">
        <v>2</v>
      </c>
    </row>
    <row r="102" spans="1:8" ht="15">
      <c r="A102">
        <v>10</v>
      </c>
      <c r="B102" s="3" t="s">
        <v>210</v>
      </c>
      <c r="C102" s="9">
        <v>95</v>
      </c>
      <c r="D102" s="7" t="s">
        <v>168</v>
      </c>
      <c r="E102" s="26">
        <v>87</v>
      </c>
      <c r="F102" s="26">
        <v>84</v>
      </c>
      <c r="G102" s="28">
        <f t="shared" si="4"/>
        <v>171</v>
      </c>
      <c r="H102" s="41">
        <v>1</v>
      </c>
    </row>
    <row r="103" spans="1:8" ht="15">
      <c r="A103">
        <v>11</v>
      </c>
      <c r="B103" s="3" t="s">
        <v>211</v>
      </c>
      <c r="C103" s="9">
        <v>97</v>
      </c>
      <c r="D103" s="7" t="s">
        <v>212</v>
      </c>
      <c r="E103" s="26">
        <v>84</v>
      </c>
      <c r="F103" s="26">
        <v>86</v>
      </c>
      <c r="G103" s="28">
        <f t="shared" si="4"/>
        <v>170</v>
      </c>
      <c r="H103" s="41">
        <v>1</v>
      </c>
    </row>
    <row r="104" spans="1:8" ht="15">
      <c r="A104">
        <v>12</v>
      </c>
      <c r="B104" s="3" t="s">
        <v>44</v>
      </c>
      <c r="C104" s="9">
        <v>97</v>
      </c>
      <c r="D104" s="7" t="s">
        <v>108</v>
      </c>
      <c r="E104" s="26">
        <v>81</v>
      </c>
      <c r="F104" s="26">
        <v>87</v>
      </c>
      <c r="G104" s="28">
        <f t="shared" si="4"/>
        <v>168</v>
      </c>
      <c r="H104" s="41">
        <v>2</v>
      </c>
    </row>
    <row r="105" spans="1:8" ht="15">
      <c r="A105">
        <v>13</v>
      </c>
      <c r="B105" s="3" t="s">
        <v>185</v>
      </c>
      <c r="C105" s="9">
        <v>95</v>
      </c>
      <c r="D105" s="7" t="s">
        <v>164</v>
      </c>
      <c r="E105" s="26">
        <v>83</v>
      </c>
      <c r="F105" s="26">
        <v>85</v>
      </c>
      <c r="G105" s="28">
        <f t="shared" si="4"/>
        <v>168</v>
      </c>
      <c r="H105" s="41">
        <v>2</v>
      </c>
    </row>
    <row r="106" spans="1:8" ht="15">
      <c r="A106">
        <v>14</v>
      </c>
      <c r="B106" s="3" t="s">
        <v>190</v>
      </c>
      <c r="C106" s="9">
        <v>98</v>
      </c>
      <c r="D106" s="7" t="s">
        <v>188</v>
      </c>
      <c r="E106" s="26">
        <v>86</v>
      </c>
      <c r="F106" s="26">
        <v>82</v>
      </c>
      <c r="G106" s="28">
        <f t="shared" si="4"/>
        <v>168</v>
      </c>
      <c r="H106" s="41">
        <v>2</v>
      </c>
    </row>
    <row r="107" spans="1:8" ht="15">
      <c r="A107">
        <v>15</v>
      </c>
      <c r="B107" s="3" t="s">
        <v>37</v>
      </c>
      <c r="C107" s="9">
        <v>96</v>
      </c>
      <c r="D107" s="7" t="s">
        <v>11</v>
      </c>
      <c r="E107" s="26">
        <v>82</v>
      </c>
      <c r="F107" s="26">
        <v>85</v>
      </c>
      <c r="G107" s="28">
        <f t="shared" si="4"/>
        <v>167</v>
      </c>
      <c r="H107" s="41">
        <v>0</v>
      </c>
    </row>
    <row r="108" spans="1:8" ht="15">
      <c r="A108">
        <v>16</v>
      </c>
      <c r="B108" s="3" t="s">
        <v>72</v>
      </c>
      <c r="C108" s="9">
        <v>95</v>
      </c>
      <c r="D108" s="7" t="s">
        <v>119</v>
      </c>
      <c r="E108" s="26">
        <v>84</v>
      </c>
      <c r="F108" s="26">
        <v>81</v>
      </c>
      <c r="G108" s="28">
        <f t="shared" si="4"/>
        <v>165</v>
      </c>
      <c r="H108" s="41">
        <v>1</v>
      </c>
    </row>
    <row r="109" spans="1:8" ht="15">
      <c r="A109">
        <v>17</v>
      </c>
      <c r="B109" s="3" t="s">
        <v>69</v>
      </c>
      <c r="C109" s="9">
        <v>95</v>
      </c>
      <c r="D109" s="7" t="s">
        <v>67</v>
      </c>
      <c r="E109" s="26">
        <v>84</v>
      </c>
      <c r="F109" s="26">
        <v>79</v>
      </c>
      <c r="G109" s="28">
        <f t="shared" si="4"/>
        <v>163</v>
      </c>
      <c r="H109" s="41">
        <v>2</v>
      </c>
    </row>
    <row r="110" spans="1:8" ht="15">
      <c r="A110">
        <v>18</v>
      </c>
      <c r="B110" s="3" t="s">
        <v>50</v>
      </c>
      <c r="C110" s="9">
        <v>97</v>
      </c>
      <c r="D110" s="7" t="s">
        <v>108</v>
      </c>
      <c r="E110" s="26">
        <v>83</v>
      </c>
      <c r="F110" s="26">
        <v>78</v>
      </c>
      <c r="G110" s="28">
        <f t="shared" si="4"/>
        <v>161</v>
      </c>
      <c r="H110" s="41">
        <v>1</v>
      </c>
    </row>
    <row r="111" spans="1:8" ht="15">
      <c r="A111">
        <v>19</v>
      </c>
      <c r="B111" s="3" t="s">
        <v>45</v>
      </c>
      <c r="C111" s="9">
        <v>97</v>
      </c>
      <c r="D111" s="7" t="s">
        <v>108</v>
      </c>
      <c r="E111" s="26">
        <v>82</v>
      </c>
      <c r="F111" s="26">
        <v>78</v>
      </c>
      <c r="G111" s="28">
        <f t="shared" si="4"/>
        <v>160</v>
      </c>
      <c r="H111" s="41">
        <v>2</v>
      </c>
    </row>
    <row r="112" spans="1:8" ht="15">
      <c r="A112">
        <v>20</v>
      </c>
      <c r="B112" s="3" t="s">
        <v>36</v>
      </c>
      <c r="C112" s="9">
        <v>96</v>
      </c>
      <c r="D112" s="7" t="s">
        <v>32</v>
      </c>
      <c r="E112" s="26">
        <v>83</v>
      </c>
      <c r="F112" s="26">
        <v>75</v>
      </c>
      <c r="G112" s="28">
        <f t="shared" si="4"/>
        <v>158</v>
      </c>
      <c r="H112" s="41">
        <v>2</v>
      </c>
    </row>
    <row r="113" spans="1:8" ht="15">
      <c r="A113">
        <v>21</v>
      </c>
      <c r="B113" s="3" t="s">
        <v>66</v>
      </c>
      <c r="C113" s="9">
        <v>95</v>
      </c>
      <c r="D113" s="1" t="s">
        <v>67</v>
      </c>
      <c r="E113" s="26">
        <v>81</v>
      </c>
      <c r="F113" s="26">
        <v>76</v>
      </c>
      <c r="G113" s="28">
        <f t="shared" si="4"/>
        <v>157</v>
      </c>
      <c r="H113" s="41">
        <v>0</v>
      </c>
    </row>
    <row r="114" spans="1:8" ht="15">
      <c r="A114">
        <v>22</v>
      </c>
      <c r="B114" s="3" t="s">
        <v>71</v>
      </c>
      <c r="C114" s="9">
        <v>97</v>
      </c>
      <c r="D114" s="7" t="s">
        <v>234</v>
      </c>
      <c r="E114" s="26">
        <v>80</v>
      </c>
      <c r="F114" s="26">
        <v>75</v>
      </c>
      <c r="G114" s="28">
        <f t="shared" si="4"/>
        <v>155</v>
      </c>
      <c r="H114" s="41">
        <v>3</v>
      </c>
    </row>
    <row r="115" spans="1:8" ht="15">
      <c r="A115">
        <v>23</v>
      </c>
      <c r="B115" s="3" t="s">
        <v>68</v>
      </c>
      <c r="C115" s="9">
        <v>97</v>
      </c>
      <c r="D115" s="7" t="s">
        <v>67</v>
      </c>
      <c r="E115" s="26">
        <v>80</v>
      </c>
      <c r="F115" s="26">
        <v>72</v>
      </c>
      <c r="G115" s="28">
        <f t="shared" si="4"/>
        <v>152</v>
      </c>
      <c r="H115" s="41">
        <v>2</v>
      </c>
    </row>
    <row r="116" spans="1:8" ht="15">
      <c r="A116">
        <v>24</v>
      </c>
      <c r="B116" s="3" t="s">
        <v>26</v>
      </c>
      <c r="C116" s="31">
        <v>96</v>
      </c>
      <c r="D116" s="7" t="s">
        <v>15</v>
      </c>
      <c r="E116" s="26">
        <v>75</v>
      </c>
      <c r="F116" s="26">
        <v>76</v>
      </c>
      <c r="G116" s="28">
        <f t="shared" si="4"/>
        <v>151</v>
      </c>
      <c r="H116" s="41">
        <v>1</v>
      </c>
    </row>
    <row r="117" spans="1:8" ht="15">
      <c r="A117">
        <v>25</v>
      </c>
      <c r="B117" s="3" t="s">
        <v>187</v>
      </c>
      <c r="C117" s="9">
        <v>98</v>
      </c>
      <c r="D117" s="7" t="s">
        <v>188</v>
      </c>
      <c r="E117" s="26">
        <v>76</v>
      </c>
      <c r="F117" s="26">
        <v>75</v>
      </c>
      <c r="G117" s="28">
        <f t="shared" si="4"/>
        <v>151</v>
      </c>
      <c r="H117" s="41">
        <v>0</v>
      </c>
    </row>
    <row r="118" spans="1:8" ht="15">
      <c r="A118">
        <v>26</v>
      </c>
      <c r="B118" s="3" t="s">
        <v>98</v>
      </c>
      <c r="C118" s="9">
        <v>96</v>
      </c>
      <c r="D118" s="7" t="s">
        <v>112</v>
      </c>
      <c r="E118" s="26">
        <v>75</v>
      </c>
      <c r="F118" s="26">
        <v>71</v>
      </c>
      <c r="G118" s="28">
        <f t="shared" si="4"/>
        <v>146</v>
      </c>
      <c r="H118" s="41">
        <v>0</v>
      </c>
    </row>
    <row r="119" spans="1:8" ht="15">
      <c r="A119">
        <v>27</v>
      </c>
      <c r="B119" s="3" t="s">
        <v>52</v>
      </c>
      <c r="C119" s="9">
        <v>98</v>
      </c>
      <c r="D119" s="7" t="s">
        <v>13</v>
      </c>
      <c r="E119" s="26">
        <v>77</v>
      </c>
      <c r="F119" s="26">
        <v>64</v>
      </c>
      <c r="G119" s="28">
        <f t="shared" si="4"/>
        <v>141</v>
      </c>
      <c r="H119" s="41">
        <v>4</v>
      </c>
    </row>
    <row r="120" spans="1:8" ht="15">
      <c r="A120">
        <v>28</v>
      </c>
      <c r="B120" s="3" t="s">
        <v>53</v>
      </c>
      <c r="C120" s="9">
        <v>98</v>
      </c>
      <c r="D120" s="7" t="s">
        <v>13</v>
      </c>
      <c r="E120" s="26">
        <v>71</v>
      </c>
      <c r="F120" s="26">
        <v>69</v>
      </c>
      <c r="G120" s="28">
        <f t="shared" si="4"/>
        <v>140</v>
      </c>
      <c r="H120" s="41">
        <v>1</v>
      </c>
    </row>
    <row r="121" spans="1:8" ht="15">
      <c r="A121">
        <v>29</v>
      </c>
      <c r="B121" s="3" t="s">
        <v>25</v>
      </c>
      <c r="C121" s="31">
        <v>96</v>
      </c>
      <c r="D121" s="7" t="s">
        <v>13</v>
      </c>
      <c r="E121" s="26">
        <v>67</v>
      </c>
      <c r="F121" s="26">
        <v>65</v>
      </c>
      <c r="G121" s="28">
        <f t="shared" si="4"/>
        <v>132</v>
      </c>
      <c r="H121" s="41">
        <v>3</v>
      </c>
    </row>
    <row r="122" spans="1:8" ht="15.75" thickBot="1">
      <c r="A122">
        <v>30</v>
      </c>
      <c r="B122" s="10" t="s">
        <v>70</v>
      </c>
      <c r="C122" s="32">
        <v>95</v>
      </c>
      <c r="D122" s="25" t="s">
        <v>112</v>
      </c>
      <c r="E122" s="29">
        <v>70</v>
      </c>
      <c r="F122" s="29">
        <v>55</v>
      </c>
      <c r="G122" s="30">
        <f t="shared" si="4"/>
        <v>125</v>
      </c>
      <c r="H122" s="42">
        <v>0</v>
      </c>
    </row>
  </sheetData>
  <sheetProtection/>
  <autoFilter ref="B2:G87"/>
  <mergeCells count="2">
    <mergeCell ref="B1:G1"/>
    <mergeCell ref="B91:G91"/>
  </mergeCells>
  <printOptions/>
  <pageMargins left="0.85" right="0.29" top="0.41" bottom="0.34" header="0.25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4.00390625" style="87" customWidth="1"/>
    <col min="2" max="2" width="35.57421875" style="87" customWidth="1"/>
    <col min="3" max="3" width="30.57421875" style="87" bestFit="1" customWidth="1"/>
    <col min="4" max="4" width="9.00390625" style="87" customWidth="1"/>
    <col min="5" max="5" width="6.28125" style="87" customWidth="1"/>
    <col min="6" max="6" width="9.00390625" style="87" customWidth="1"/>
    <col min="7" max="7" width="6.28125" style="87" customWidth="1"/>
    <col min="8" max="8" width="9.00390625" style="87" customWidth="1"/>
    <col min="9" max="9" width="6.28125" style="87" customWidth="1"/>
    <col min="10" max="10" width="9.00390625" style="87" customWidth="1"/>
    <col min="11" max="11" width="6.28125" style="87" customWidth="1"/>
    <col min="12" max="12" width="9.00390625" style="87" customWidth="1"/>
    <col min="13" max="13" width="6.28125" style="87" customWidth="1"/>
    <col min="14" max="15" width="9.140625" style="87" customWidth="1"/>
    <col min="16" max="16" width="11.00390625" style="87" customWidth="1"/>
    <col min="17" max="17" width="9.140625" style="87" customWidth="1"/>
    <col min="18" max="18" width="13.57421875" style="87" customWidth="1"/>
    <col min="19" max="21" width="9.140625" style="87" customWidth="1"/>
    <col min="22" max="23" width="12.57421875" style="87" customWidth="1"/>
    <col min="24" max="16384" width="9.140625" style="87" customWidth="1"/>
  </cols>
  <sheetData>
    <row r="1" spans="3:16" ht="37.5" customHeight="1">
      <c r="C1" s="88" t="s">
        <v>728</v>
      </c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</row>
    <row r="2" spans="3:8" ht="24.75">
      <c r="C2" s="91"/>
      <c r="D2" s="92"/>
      <c r="E2" s="92"/>
      <c r="F2" s="92"/>
      <c r="G2" s="92"/>
      <c r="H2" s="92"/>
    </row>
    <row r="3" ht="15.75" thickBot="1"/>
    <row r="4" spans="3:16" ht="15">
      <c r="C4" s="109" t="s">
        <v>5</v>
      </c>
      <c r="D4" s="144" t="s">
        <v>492</v>
      </c>
      <c r="E4" s="145" t="s">
        <v>493</v>
      </c>
      <c r="F4" s="111" t="s">
        <v>494</v>
      </c>
      <c r="G4" s="146" t="s">
        <v>495</v>
      </c>
      <c r="H4" s="113" t="s">
        <v>496</v>
      </c>
      <c r="I4" s="145" t="s">
        <v>497</v>
      </c>
      <c r="J4" s="111" t="s">
        <v>498</v>
      </c>
      <c r="K4" s="146" t="s">
        <v>499</v>
      </c>
      <c r="L4" s="113" t="s">
        <v>500</v>
      </c>
      <c r="M4" s="145" t="s">
        <v>501</v>
      </c>
      <c r="N4" s="111" t="s">
        <v>502</v>
      </c>
      <c r="O4" s="146" t="s">
        <v>503</v>
      </c>
      <c r="P4" s="147" t="s">
        <v>504</v>
      </c>
    </row>
    <row r="5" spans="2:16" ht="15">
      <c r="B5" s="87">
        <v>1</v>
      </c>
      <c r="C5" s="116" t="s">
        <v>669</v>
      </c>
      <c r="D5" s="148">
        <v>1042</v>
      </c>
      <c r="E5" s="149">
        <v>20</v>
      </c>
      <c r="F5" s="118">
        <v>1036</v>
      </c>
      <c r="G5" s="122">
        <v>17</v>
      </c>
      <c r="H5" s="120">
        <v>1037</v>
      </c>
      <c r="I5" s="149">
        <v>14</v>
      </c>
      <c r="J5" s="118">
        <v>1009</v>
      </c>
      <c r="K5" s="122">
        <v>17</v>
      </c>
      <c r="L5" s="120">
        <v>1078</v>
      </c>
      <c r="M5" s="149">
        <v>20</v>
      </c>
      <c r="N5" s="120">
        <f aca="true" t="shared" si="0" ref="N5:N12">SUM(D5+F5+H5+J5+L5)</f>
        <v>5202</v>
      </c>
      <c r="O5" s="122">
        <f aca="true" t="shared" si="1" ref="O5:O12">IF(N5&gt;0,AVERAGE(D5,F5,H5,J5,L5),0)</f>
        <v>1040.4</v>
      </c>
      <c r="P5" s="98">
        <f aca="true" t="shared" si="2" ref="P5:P12">SUM(E5+G5+I5+K5+M5)</f>
        <v>88</v>
      </c>
    </row>
    <row r="6" spans="2:16" ht="15">
      <c r="B6" s="87">
        <v>2</v>
      </c>
      <c r="C6" s="116" t="s">
        <v>615</v>
      </c>
      <c r="D6" s="148">
        <v>1017</v>
      </c>
      <c r="E6" s="149">
        <v>17</v>
      </c>
      <c r="F6" s="118">
        <v>998</v>
      </c>
      <c r="G6" s="122">
        <v>12</v>
      </c>
      <c r="H6" s="120">
        <v>1025</v>
      </c>
      <c r="I6" s="149">
        <v>12</v>
      </c>
      <c r="J6" s="118">
        <v>1003</v>
      </c>
      <c r="K6" s="122">
        <v>14</v>
      </c>
      <c r="L6" s="120">
        <v>991</v>
      </c>
      <c r="M6" s="149">
        <v>14</v>
      </c>
      <c r="N6" s="120">
        <f t="shared" si="0"/>
        <v>5034</v>
      </c>
      <c r="O6" s="122">
        <f t="shared" si="1"/>
        <v>1006.8</v>
      </c>
      <c r="P6" s="98">
        <f t="shared" si="2"/>
        <v>69</v>
      </c>
    </row>
    <row r="7" spans="2:16" ht="15">
      <c r="B7" s="87">
        <v>3</v>
      </c>
      <c r="C7" s="116" t="s">
        <v>522</v>
      </c>
      <c r="D7" s="148"/>
      <c r="E7" s="149"/>
      <c r="F7" s="118">
        <v>1070</v>
      </c>
      <c r="G7" s="122">
        <v>20</v>
      </c>
      <c r="H7" s="120">
        <v>1064</v>
      </c>
      <c r="I7" s="149">
        <v>20</v>
      </c>
      <c r="J7" s="118"/>
      <c r="K7" s="122"/>
      <c r="L7" s="120">
        <v>1049</v>
      </c>
      <c r="M7" s="149">
        <v>17</v>
      </c>
      <c r="N7" s="120">
        <f t="shared" si="0"/>
        <v>3183</v>
      </c>
      <c r="O7" s="122">
        <f t="shared" si="1"/>
        <v>1061</v>
      </c>
      <c r="P7" s="98">
        <f t="shared" si="2"/>
        <v>57</v>
      </c>
    </row>
    <row r="8" spans="2:16" ht="15">
      <c r="B8" s="87">
        <v>4</v>
      </c>
      <c r="C8" s="116" t="s">
        <v>670</v>
      </c>
      <c r="D8" s="148"/>
      <c r="E8" s="149"/>
      <c r="F8" s="118"/>
      <c r="G8" s="122"/>
      <c r="H8" s="120">
        <v>1045</v>
      </c>
      <c r="I8" s="149">
        <v>17</v>
      </c>
      <c r="J8" s="118">
        <v>1040</v>
      </c>
      <c r="K8" s="122">
        <v>20</v>
      </c>
      <c r="L8" s="120">
        <v>919</v>
      </c>
      <c r="M8" s="149">
        <v>9</v>
      </c>
      <c r="N8" s="120">
        <f t="shared" si="0"/>
        <v>3004</v>
      </c>
      <c r="O8" s="122">
        <f t="shared" si="1"/>
        <v>1001.3333333333334</v>
      </c>
      <c r="P8" s="98">
        <f t="shared" si="2"/>
        <v>46</v>
      </c>
    </row>
    <row r="9" spans="2:16" ht="15">
      <c r="B9" s="87">
        <v>5</v>
      </c>
      <c r="C9" s="116" t="s">
        <v>698</v>
      </c>
      <c r="D9" s="148"/>
      <c r="E9" s="149"/>
      <c r="F9" s="118">
        <v>978</v>
      </c>
      <c r="G9" s="122">
        <v>11</v>
      </c>
      <c r="H9" s="120">
        <v>995</v>
      </c>
      <c r="I9" s="149">
        <v>10</v>
      </c>
      <c r="J9" s="118">
        <v>989</v>
      </c>
      <c r="K9" s="122">
        <v>12</v>
      </c>
      <c r="L9" s="120">
        <v>975</v>
      </c>
      <c r="M9" s="149">
        <v>10</v>
      </c>
      <c r="N9" s="120">
        <f t="shared" si="0"/>
        <v>3937</v>
      </c>
      <c r="O9" s="122">
        <f t="shared" si="1"/>
        <v>984.25</v>
      </c>
      <c r="P9" s="98">
        <f t="shared" si="2"/>
        <v>43</v>
      </c>
    </row>
    <row r="10" spans="2:16" ht="15">
      <c r="B10" s="87">
        <v>6</v>
      </c>
      <c r="C10" s="116" t="s">
        <v>519</v>
      </c>
      <c r="D10" s="148">
        <v>982</v>
      </c>
      <c r="E10" s="149">
        <v>14</v>
      </c>
      <c r="F10" s="118">
        <v>1011</v>
      </c>
      <c r="G10" s="122">
        <v>14</v>
      </c>
      <c r="H10" s="120">
        <v>998</v>
      </c>
      <c r="I10" s="149">
        <v>11</v>
      </c>
      <c r="J10" s="118"/>
      <c r="K10" s="122"/>
      <c r="L10" s="120"/>
      <c r="M10" s="149"/>
      <c r="N10" s="120">
        <f t="shared" si="0"/>
        <v>2991</v>
      </c>
      <c r="O10" s="122">
        <f t="shared" si="1"/>
        <v>997</v>
      </c>
      <c r="P10" s="98">
        <f t="shared" si="2"/>
        <v>39</v>
      </c>
    </row>
    <row r="11" spans="2:16" ht="15">
      <c r="B11" s="87">
        <v>7</v>
      </c>
      <c r="C11" s="116" t="s">
        <v>512</v>
      </c>
      <c r="D11" s="148"/>
      <c r="E11" s="149"/>
      <c r="F11" s="118"/>
      <c r="G11" s="122"/>
      <c r="H11" s="120">
        <v>768</v>
      </c>
      <c r="I11" s="149">
        <v>9</v>
      </c>
      <c r="J11" s="118">
        <v>921</v>
      </c>
      <c r="K11" s="122">
        <v>10</v>
      </c>
      <c r="L11" s="120">
        <v>983</v>
      </c>
      <c r="M11" s="149">
        <v>12</v>
      </c>
      <c r="N11" s="120">
        <f t="shared" si="0"/>
        <v>2672</v>
      </c>
      <c r="O11" s="122">
        <f t="shared" si="1"/>
        <v>890.6666666666666</v>
      </c>
      <c r="P11" s="98">
        <f t="shared" si="2"/>
        <v>31</v>
      </c>
    </row>
    <row r="12" spans="2:16" ht="15.75" thickBot="1">
      <c r="B12" s="87">
        <v>8</v>
      </c>
      <c r="C12" s="135" t="s">
        <v>524</v>
      </c>
      <c r="D12" s="161"/>
      <c r="E12" s="162"/>
      <c r="F12" s="137"/>
      <c r="G12" s="141"/>
      <c r="H12" s="139"/>
      <c r="I12" s="162"/>
      <c r="J12" s="137">
        <v>967</v>
      </c>
      <c r="K12" s="141">
        <v>11</v>
      </c>
      <c r="L12" s="139">
        <v>983</v>
      </c>
      <c r="M12" s="162">
        <v>11</v>
      </c>
      <c r="N12" s="139">
        <f t="shared" si="0"/>
        <v>1950</v>
      </c>
      <c r="O12" s="141">
        <f t="shared" si="1"/>
        <v>975</v>
      </c>
      <c r="P12" s="105">
        <f t="shared" si="2"/>
        <v>22</v>
      </c>
    </row>
    <row r="14" spans="2:16" ht="24.75">
      <c r="B14" s="88" t="s">
        <v>729</v>
      </c>
      <c r="C14" s="88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</row>
    <row r="15" spans="2:8" ht="24.75">
      <c r="B15" s="91"/>
      <c r="C15" s="91"/>
      <c r="D15" s="92"/>
      <c r="E15" s="92"/>
      <c r="F15" s="92"/>
      <c r="G15" s="92"/>
      <c r="H15" s="92"/>
    </row>
    <row r="16" ht="15.75" thickBot="1"/>
    <row r="17" spans="2:27" ht="15">
      <c r="B17" s="109" t="s">
        <v>527</v>
      </c>
      <c r="C17" s="110" t="s">
        <v>5</v>
      </c>
      <c r="D17" s="111" t="s">
        <v>492</v>
      </c>
      <c r="E17" s="112" t="s">
        <v>493</v>
      </c>
      <c r="F17" s="113" t="s">
        <v>494</v>
      </c>
      <c r="G17" s="114" t="s">
        <v>495</v>
      </c>
      <c r="H17" s="111" t="s">
        <v>496</v>
      </c>
      <c r="I17" s="112" t="s">
        <v>497</v>
      </c>
      <c r="J17" s="113" t="s">
        <v>498</v>
      </c>
      <c r="K17" s="114" t="s">
        <v>499</v>
      </c>
      <c r="L17" s="111" t="s">
        <v>500</v>
      </c>
      <c r="M17" s="112" t="s">
        <v>501</v>
      </c>
      <c r="N17" s="113" t="s">
        <v>502</v>
      </c>
      <c r="O17" s="114" t="s">
        <v>503</v>
      </c>
      <c r="P17" s="115" t="s">
        <v>504</v>
      </c>
      <c r="Q17" s="114" t="s">
        <v>528</v>
      </c>
      <c r="R17" s="95" t="s">
        <v>529</v>
      </c>
      <c r="Y17" s="108"/>
      <c r="Z17" s="108"/>
      <c r="AA17" s="108"/>
    </row>
    <row r="18" spans="1:28" ht="15">
      <c r="A18" s="87">
        <v>1</v>
      </c>
      <c r="B18" s="116" t="s">
        <v>730</v>
      </c>
      <c r="C18" s="117" t="s">
        <v>693</v>
      </c>
      <c r="D18" s="118">
        <v>371</v>
      </c>
      <c r="E18" s="119">
        <v>30</v>
      </c>
      <c r="F18" s="120">
        <v>365</v>
      </c>
      <c r="G18" s="121">
        <v>26</v>
      </c>
      <c r="H18" s="118">
        <v>375</v>
      </c>
      <c r="I18" s="119">
        <v>30</v>
      </c>
      <c r="J18" s="120">
        <v>370</v>
      </c>
      <c r="K18" s="121">
        <v>30</v>
      </c>
      <c r="L18" s="118">
        <v>368</v>
      </c>
      <c r="M18" s="119">
        <v>24</v>
      </c>
      <c r="N18" s="120">
        <f aca="true" t="shared" si="3" ref="N18:N46">SUM(D18+F18+H18+J18+L18)</f>
        <v>1849</v>
      </c>
      <c r="O18" s="122">
        <f aca="true" t="shared" si="4" ref="O18:O46">IF(N18&gt;0,AVERAGE(D18,F18,H18,J18,L18),0)</f>
        <v>369.8</v>
      </c>
      <c r="P18" s="123">
        <f aca="true" t="shared" si="5" ref="P18:P48">E18+G18+I18+K18+M18</f>
        <v>140</v>
      </c>
      <c r="Q18" s="122">
        <f aca="true" t="shared" si="6" ref="Q18:Q48">MIN(E18,G18,I18,K18,M18)</f>
        <v>24</v>
      </c>
      <c r="R18" s="124">
        <f aca="true" t="shared" si="7" ref="R18:R48">P18-Q18</f>
        <v>116</v>
      </c>
      <c r="V18" s="106"/>
      <c r="W18" s="108"/>
      <c r="X18" s="108"/>
      <c r="Y18" s="108"/>
      <c r="Z18" s="108"/>
      <c r="AA18" s="108"/>
      <c r="AB18" s="108"/>
    </row>
    <row r="19" spans="1:28" ht="15">
      <c r="A19" s="87">
        <v>2</v>
      </c>
      <c r="B19" s="116" t="s">
        <v>327</v>
      </c>
      <c r="C19" s="117" t="s">
        <v>564</v>
      </c>
      <c r="D19" s="118">
        <v>371</v>
      </c>
      <c r="E19" s="119">
        <v>26</v>
      </c>
      <c r="F19" s="120">
        <v>369</v>
      </c>
      <c r="G19" s="121">
        <v>30</v>
      </c>
      <c r="H19" s="118">
        <v>356</v>
      </c>
      <c r="I19" s="119">
        <v>20</v>
      </c>
      <c r="J19" s="120">
        <v>368</v>
      </c>
      <c r="K19" s="121">
        <v>26</v>
      </c>
      <c r="L19" s="118">
        <v>360</v>
      </c>
      <c r="M19" s="119">
        <v>20</v>
      </c>
      <c r="N19" s="120">
        <f t="shared" si="3"/>
        <v>1824</v>
      </c>
      <c r="O19" s="122">
        <f t="shared" si="4"/>
        <v>364.8</v>
      </c>
      <c r="P19" s="123">
        <f t="shared" si="5"/>
        <v>122</v>
      </c>
      <c r="Q19" s="122">
        <f t="shared" si="6"/>
        <v>20</v>
      </c>
      <c r="R19" s="124">
        <f t="shared" si="7"/>
        <v>102</v>
      </c>
      <c r="V19" s="106"/>
      <c r="W19" s="108"/>
      <c r="X19" s="108"/>
      <c r="Y19" s="108"/>
      <c r="Z19" s="108"/>
      <c r="AA19" s="106"/>
      <c r="AB19" s="108"/>
    </row>
    <row r="20" spans="1:28" ht="15">
      <c r="A20" s="87">
        <v>3</v>
      </c>
      <c r="B20" s="116" t="s">
        <v>321</v>
      </c>
      <c r="C20" s="117" t="s">
        <v>537</v>
      </c>
      <c r="D20" s="118">
        <v>347</v>
      </c>
      <c r="E20" s="119">
        <v>19</v>
      </c>
      <c r="F20" s="120">
        <v>352</v>
      </c>
      <c r="G20" s="121">
        <v>24</v>
      </c>
      <c r="H20" s="118">
        <v>352</v>
      </c>
      <c r="I20" s="119">
        <v>19</v>
      </c>
      <c r="J20" s="120"/>
      <c r="K20" s="121">
        <v>0</v>
      </c>
      <c r="L20" s="118">
        <v>369</v>
      </c>
      <c r="M20" s="119">
        <v>30</v>
      </c>
      <c r="N20" s="120">
        <f t="shared" si="3"/>
        <v>1420</v>
      </c>
      <c r="O20" s="122">
        <f t="shared" si="4"/>
        <v>355</v>
      </c>
      <c r="P20" s="123">
        <f t="shared" si="5"/>
        <v>92</v>
      </c>
      <c r="Q20" s="122">
        <f t="shared" si="6"/>
        <v>0</v>
      </c>
      <c r="R20" s="124">
        <f t="shared" si="7"/>
        <v>92</v>
      </c>
      <c r="V20" s="170"/>
      <c r="W20" s="170"/>
      <c r="X20" s="171"/>
      <c r="Y20" s="171"/>
      <c r="Z20" s="171"/>
      <c r="AA20" s="171"/>
      <c r="AB20" s="171"/>
    </row>
    <row r="21" spans="1:28" ht="15">
      <c r="A21" s="87">
        <v>4</v>
      </c>
      <c r="B21" s="116" t="s">
        <v>322</v>
      </c>
      <c r="C21" s="117" t="s">
        <v>569</v>
      </c>
      <c r="D21" s="118"/>
      <c r="E21" s="119">
        <v>0</v>
      </c>
      <c r="F21" s="120">
        <v>351</v>
      </c>
      <c r="G21" s="121">
        <v>22</v>
      </c>
      <c r="H21" s="118">
        <v>348</v>
      </c>
      <c r="I21" s="119">
        <v>18</v>
      </c>
      <c r="J21" s="120">
        <v>352</v>
      </c>
      <c r="K21" s="121">
        <v>21</v>
      </c>
      <c r="L21" s="118">
        <v>368</v>
      </c>
      <c r="M21" s="119">
        <v>26</v>
      </c>
      <c r="N21" s="120">
        <f t="shared" si="3"/>
        <v>1419</v>
      </c>
      <c r="O21" s="122">
        <f t="shared" si="4"/>
        <v>354.75</v>
      </c>
      <c r="P21" s="123">
        <f t="shared" si="5"/>
        <v>87</v>
      </c>
      <c r="Q21" s="122">
        <f t="shared" si="6"/>
        <v>0</v>
      </c>
      <c r="R21" s="124">
        <f t="shared" si="7"/>
        <v>87</v>
      </c>
      <c r="V21" s="170"/>
      <c r="W21" s="170"/>
      <c r="X21" s="171"/>
      <c r="Y21" s="171"/>
      <c r="Z21" s="171"/>
      <c r="AA21" s="171"/>
      <c r="AB21" s="171"/>
    </row>
    <row r="22" spans="1:28" ht="15">
      <c r="A22" s="87">
        <v>5</v>
      </c>
      <c r="B22" s="116" t="s">
        <v>325</v>
      </c>
      <c r="C22" s="117" t="s">
        <v>709</v>
      </c>
      <c r="D22" s="118">
        <v>351</v>
      </c>
      <c r="E22" s="119">
        <v>21</v>
      </c>
      <c r="F22" s="120">
        <v>350</v>
      </c>
      <c r="G22" s="121">
        <v>21</v>
      </c>
      <c r="H22" s="118">
        <v>357</v>
      </c>
      <c r="I22" s="119">
        <v>22</v>
      </c>
      <c r="J22" s="120"/>
      <c r="K22" s="121">
        <v>0</v>
      </c>
      <c r="L22" s="118">
        <v>362</v>
      </c>
      <c r="M22" s="119">
        <v>21</v>
      </c>
      <c r="N22" s="120">
        <f t="shared" si="3"/>
        <v>1420</v>
      </c>
      <c r="O22" s="122">
        <f t="shared" si="4"/>
        <v>355</v>
      </c>
      <c r="P22" s="123">
        <f t="shared" si="5"/>
        <v>85</v>
      </c>
      <c r="Q22" s="122">
        <f t="shared" si="6"/>
        <v>0</v>
      </c>
      <c r="R22" s="124">
        <f t="shared" si="7"/>
        <v>85</v>
      </c>
      <c r="V22" s="170"/>
      <c r="W22" s="170"/>
      <c r="X22" s="171"/>
      <c r="Y22" s="171"/>
      <c r="Z22" s="171"/>
      <c r="AA22" s="171"/>
      <c r="AB22" s="171"/>
    </row>
    <row r="23" spans="1:28" ht="15">
      <c r="A23" s="87">
        <v>6</v>
      </c>
      <c r="B23" s="116" t="s">
        <v>324</v>
      </c>
      <c r="C23" s="117" t="s">
        <v>561</v>
      </c>
      <c r="D23" s="118">
        <v>340</v>
      </c>
      <c r="E23" s="119">
        <v>18</v>
      </c>
      <c r="F23" s="120">
        <v>331</v>
      </c>
      <c r="G23" s="121">
        <v>11</v>
      </c>
      <c r="H23" s="118">
        <v>358</v>
      </c>
      <c r="I23" s="119">
        <v>24</v>
      </c>
      <c r="J23" s="120">
        <v>340</v>
      </c>
      <c r="K23" s="121">
        <v>18</v>
      </c>
      <c r="L23" s="118">
        <v>365</v>
      </c>
      <c r="M23" s="119">
        <v>22</v>
      </c>
      <c r="N23" s="120">
        <f t="shared" si="3"/>
        <v>1734</v>
      </c>
      <c r="O23" s="122">
        <f t="shared" si="4"/>
        <v>346.8</v>
      </c>
      <c r="P23" s="123">
        <f t="shared" si="5"/>
        <v>93</v>
      </c>
      <c r="Q23" s="122">
        <f t="shared" si="6"/>
        <v>11</v>
      </c>
      <c r="R23" s="124">
        <f t="shared" si="7"/>
        <v>82</v>
      </c>
      <c r="V23" s="170"/>
      <c r="W23" s="170"/>
      <c r="X23" s="171"/>
      <c r="Y23" s="171"/>
      <c r="Z23" s="171"/>
      <c r="AA23" s="171"/>
      <c r="AB23" s="171"/>
    </row>
    <row r="24" spans="1:28" ht="15">
      <c r="A24" s="87">
        <v>7</v>
      </c>
      <c r="B24" s="116" t="s">
        <v>331</v>
      </c>
      <c r="C24" s="117" t="s">
        <v>703</v>
      </c>
      <c r="D24" s="118">
        <v>353</v>
      </c>
      <c r="E24" s="119">
        <v>22</v>
      </c>
      <c r="F24" s="120">
        <v>335</v>
      </c>
      <c r="G24" s="121">
        <v>14</v>
      </c>
      <c r="H24" s="118">
        <v>343</v>
      </c>
      <c r="I24" s="119">
        <v>14</v>
      </c>
      <c r="J24" s="120">
        <v>358</v>
      </c>
      <c r="K24" s="121">
        <v>24</v>
      </c>
      <c r="L24" s="118">
        <v>341</v>
      </c>
      <c r="M24" s="119">
        <v>15</v>
      </c>
      <c r="N24" s="120">
        <f t="shared" si="3"/>
        <v>1730</v>
      </c>
      <c r="O24" s="122">
        <f t="shared" si="4"/>
        <v>346</v>
      </c>
      <c r="P24" s="123">
        <f t="shared" si="5"/>
        <v>89</v>
      </c>
      <c r="Q24" s="122">
        <f t="shared" si="6"/>
        <v>14</v>
      </c>
      <c r="R24" s="124">
        <f t="shared" si="7"/>
        <v>75</v>
      </c>
      <c r="V24" s="170"/>
      <c r="W24" s="170"/>
      <c r="X24" s="171"/>
      <c r="Y24" s="171"/>
      <c r="Z24" s="171"/>
      <c r="AA24" s="171"/>
      <c r="AB24" s="171"/>
    </row>
    <row r="25" spans="1:28" ht="15">
      <c r="A25" s="87">
        <v>8</v>
      </c>
      <c r="B25" s="116" t="s">
        <v>330</v>
      </c>
      <c r="C25" s="117" t="s">
        <v>693</v>
      </c>
      <c r="D25" s="118">
        <v>347</v>
      </c>
      <c r="E25" s="119">
        <v>20</v>
      </c>
      <c r="F25" s="120">
        <v>341</v>
      </c>
      <c r="G25" s="121">
        <v>17</v>
      </c>
      <c r="H25" s="118">
        <v>346</v>
      </c>
      <c r="I25" s="119">
        <v>16</v>
      </c>
      <c r="J25" s="120">
        <v>346</v>
      </c>
      <c r="K25" s="121">
        <v>20</v>
      </c>
      <c r="L25" s="118">
        <v>351</v>
      </c>
      <c r="M25" s="119">
        <v>16</v>
      </c>
      <c r="N25" s="120">
        <f t="shared" si="3"/>
        <v>1731</v>
      </c>
      <c r="O25" s="122">
        <f t="shared" si="4"/>
        <v>346.2</v>
      </c>
      <c r="P25" s="123">
        <f t="shared" si="5"/>
        <v>89</v>
      </c>
      <c r="Q25" s="122">
        <f t="shared" si="6"/>
        <v>16</v>
      </c>
      <c r="R25" s="124">
        <f t="shared" si="7"/>
        <v>73</v>
      </c>
      <c r="V25" s="170"/>
      <c r="W25" s="170"/>
      <c r="X25" s="171"/>
      <c r="Y25" s="171"/>
      <c r="Z25" s="171"/>
      <c r="AA25" s="171"/>
      <c r="AB25" s="171"/>
    </row>
    <row r="26" spans="1:28" ht="15">
      <c r="A26" s="87">
        <v>9</v>
      </c>
      <c r="B26" s="116" t="s">
        <v>731</v>
      </c>
      <c r="C26" s="117" t="s">
        <v>533</v>
      </c>
      <c r="D26" s="118"/>
      <c r="E26" s="119">
        <v>0</v>
      </c>
      <c r="F26" s="120"/>
      <c r="G26" s="121">
        <v>0</v>
      </c>
      <c r="H26" s="118">
        <v>365</v>
      </c>
      <c r="I26" s="119">
        <v>26</v>
      </c>
      <c r="J26" s="120">
        <v>353</v>
      </c>
      <c r="K26" s="121">
        <v>22</v>
      </c>
      <c r="L26" s="118">
        <v>356</v>
      </c>
      <c r="M26" s="119">
        <v>18</v>
      </c>
      <c r="N26" s="120">
        <f t="shared" si="3"/>
        <v>1074</v>
      </c>
      <c r="O26" s="122">
        <f t="shared" si="4"/>
        <v>358</v>
      </c>
      <c r="P26" s="123">
        <f t="shared" si="5"/>
        <v>66</v>
      </c>
      <c r="Q26" s="122">
        <f t="shared" si="6"/>
        <v>0</v>
      </c>
      <c r="R26" s="124">
        <f t="shared" si="7"/>
        <v>66</v>
      </c>
      <c r="V26" s="170"/>
      <c r="W26" s="170"/>
      <c r="X26" s="171"/>
      <c r="Y26" s="171"/>
      <c r="Z26" s="171"/>
      <c r="AA26" s="171"/>
      <c r="AB26" s="171"/>
    </row>
    <row r="27" spans="1:28" ht="15">
      <c r="A27" s="87">
        <v>10</v>
      </c>
      <c r="B27" s="116" t="s">
        <v>333</v>
      </c>
      <c r="C27" s="117" t="s">
        <v>561</v>
      </c>
      <c r="D27" s="118"/>
      <c r="E27" s="119">
        <v>0</v>
      </c>
      <c r="F27" s="120">
        <v>336</v>
      </c>
      <c r="G27" s="121">
        <v>15</v>
      </c>
      <c r="H27" s="118">
        <v>336</v>
      </c>
      <c r="I27" s="119">
        <v>12</v>
      </c>
      <c r="J27" s="120">
        <v>338</v>
      </c>
      <c r="K27" s="121">
        <v>17</v>
      </c>
      <c r="L27" s="118">
        <v>331</v>
      </c>
      <c r="M27" s="119">
        <v>14</v>
      </c>
      <c r="N27" s="120">
        <f t="shared" si="3"/>
        <v>1341</v>
      </c>
      <c r="O27" s="122">
        <f t="shared" si="4"/>
        <v>335.25</v>
      </c>
      <c r="P27" s="123">
        <f t="shared" si="5"/>
        <v>58</v>
      </c>
      <c r="Q27" s="122">
        <f t="shared" si="6"/>
        <v>0</v>
      </c>
      <c r="R27" s="124">
        <f t="shared" si="7"/>
        <v>58</v>
      </c>
      <c r="V27" s="170"/>
      <c r="W27" s="170"/>
      <c r="X27" s="171"/>
      <c r="Y27" s="171"/>
      <c r="Z27" s="171"/>
      <c r="AA27" s="171"/>
      <c r="AB27" s="171"/>
    </row>
    <row r="28" spans="1:28" ht="15">
      <c r="A28" s="87">
        <v>11</v>
      </c>
      <c r="B28" s="126" t="s">
        <v>357</v>
      </c>
      <c r="C28" s="127" t="s">
        <v>572</v>
      </c>
      <c r="D28" s="118"/>
      <c r="E28" s="119">
        <v>0</v>
      </c>
      <c r="F28" s="120">
        <v>346</v>
      </c>
      <c r="G28" s="121">
        <v>19</v>
      </c>
      <c r="H28" s="118">
        <v>356</v>
      </c>
      <c r="I28" s="119">
        <v>21</v>
      </c>
      <c r="J28" s="120"/>
      <c r="K28" s="121">
        <v>0</v>
      </c>
      <c r="L28" s="118">
        <v>354</v>
      </c>
      <c r="M28" s="119">
        <v>17</v>
      </c>
      <c r="N28" s="120">
        <f t="shared" si="3"/>
        <v>1056</v>
      </c>
      <c r="O28" s="122">
        <f t="shared" si="4"/>
        <v>352</v>
      </c>
      <c r="P28" s="123">
        <f t="shared" si="5"/>
        <v>57</v>
      </c>
      <c r="Q28" s="122">
        <f t="shared" si="6"/>
        <v>0</v>
      </c>
      <c r="R28" s="124">
        <f t="shared" si="7"/>
        <v>57</v>
      </c>
      <c r="V28" s="170"/>
      <c r="W28" s="170"/>
      <c r="X28" s="171"/>
      <c r="Y28" s="171"/>
      <c r="Z28" s="171"/>
      <c r="AA28" s="171"/>
      <c r="AB28" s="171"/>
    </row>
    <row r="29" spans="1:28" ht="15">
      <c r="A29" s="87">
        <v>12</v>
      </c>
      <c r="B29" s="128" t="s">
        <v>334</v>
      </c>
      <c r="C29" s="129" t="s">
        <v>703</v>
      </c>
      <c r="D29" s="130"/>
      <c r="E29" s="131">
        <v>0</v>
      </c>
      <c r="F29" s="132">
        <v>317</v>
      </c>
      <c r="G29" s="133">
        <v>7</v>
      </c>
      <c r="H29" s="130">
        <v>345</v>
      </c>
      <c r="I29" s="131">
        <v>15</v>
      </c>
      <c r="J29" s="132">
        <v>330</v>
      </c>
      <c r="K29" s="133">
        <v>15</v>
      </c>
      <c r="L29" s="130">
        <v>324</v>
      </c>
      <c r="M29" s="131">
        <v>13</v>
      </c>
      <c r="N29" s="120">
        <f t="shared" si="3"/>
        <v>1316</v>
      </c>
      <c r="O29" s="122">
        <f t="shared" si="4"/>
        <v>329</v>
      </c>
      <c r="P29" s="123">
        <f t="shared" si="5"/>
        <v>50</v>
      </c>
      <c r="Q29" s="122">
        <f t="shared" si="6"/>
        <v>0</v>
      </c>
      <c r="R29" s="124">
        <f t="shared" si="7"/>
        <v>50</v>
      </c>
      <c r="V29" s="170"/>
      <c r="W29" s="170"/>
      <c r="X29" s="171"/>
      <c r="Y29" s="171"/>
      <c r="Z29" s="171"/>
      <c r="AA29" s="171"/>
      <c r="AB29" s="171"/>
    </row>
    <row r="30" spans="1:28" ht="15">
      <c r="A30" s="87">
        <v>13</v>
      </c>
      <c r="B30" s="116" t="s">
        <v>732</v>
      </c>
      <c r="C30" s="117" t="s">
        <v>535</v>
      </c>
      <c r="D30" s="118">
        <v>325</v>
      </c>
      <c r="E30" s="119">
        <v>16</v>
      </c>
      <c r="F30" s="120">
        <v>324</v>
      </c>
      <c r="G30" s="121">
        <v>9</v>
      </c>
      <c r="H30" s="118">
        <v>332</v>
      </c>
      <c r="I30" s="119">
        <v>9</v>
      </c>
      <c r="J30" s="120">
        <v>298</v>
      </c>
      <c r="K30" s="121">
        <v>11</v>
      </c>
      <c r="L30" s="118">
        <v>296</v>
      </c>
      <c r="M30" s="119">
        <v>6</v>
      </c>
      <c r="N30" s="120">
        <f t="shared" si="3"/>
        <v>1575</v>
      </c>
      <c r="O30" s="122">
        <f t="shared" si="4"/>
        <v>315</v>
      </c>
      <c r="P30" s="123">
        <f t="shared" si="5"/>
        <v>51</v>
      </c>
      <c r="Q30" s="122">
        <f t="shared" si="6"/>
        <v>6</v>
      </c>
      <c r="R30" s="124">
        <f t="shared" si="7"/>
        <v>45</v>
      </c>
      <c r="V30" s="170"/>
      <c r="W30" s="170"/>
      <c r="X30" s="171"/>
      <c r="Y30" s="171"/>
      <c r="Z30" s="171"/>
      <c r="AA30" s="171"/>
      <c r="AB30" s="171"/>
    </row>
    <row r="31" spans="1:28" ht="15">
      <c r="A31" s="87">
        <v>14</v>
      </c>
      <c r="B31" s="116" t="s">
        <v>335</v>
      </c>
      <c r="C31" s="117" t="s">
        <v>564</v>
      </c>
      <c r="D31" s="118"/>
      <c r="E31" s="119">
        <v>0</v>
      </c>
      <c r="F31" s="120">
        <v>342</v>
      </c>
      <c r="G31" s="121">
        <v>18</v>
      </c>
      <c r="H31" s="118">
        <v>336</v>
      </c>
      <c r="I31" s="119">
        <v>11</v>
      </c>
      <c r="J31" s="120"/>
      <c r="K31" s="121">
        <v>0</v>
      </c>
      <c r="L31" s="118">
        <v>323</v>
      </c>
      <c r="M31" s="119">
        <v>12</v>
      </c>
      <c r="N31" s="120">
        <f t="shared" si="3"/>
        <v>1001</v>
      </c>
      <c r="O31" s="122">
        <f t="shared" si="4"/>
        <v>333.6666666666667</v>
      </c>
      <c r="P31" s="123">
        <f t="shared" si="5"/>
        <v>41</v>
      </c>
      <c r="Q31" s="122">
        <f t="shared" si="6"/>
        <v>0</v>
      </c>
      <c r="R31" s="124">
        <f t="shared" si="7"/>
        <v>41</v>
      </c>
      <c r="V31" s="170"/>
      <c r="W31" s="170"/>
      <c r="X31" s="171"/>
      <c r="Y31" s="171"/>
      <c r="Z31" s="171"/>
      <c r="AA31" s="171"/>
      <c r="AB31" s="171"/>
    </row>
    <row r="32" spans="1:28" ht="15">
      <c r="A32" s="87">
        <v>15</v>
      </c>
      <c r="B32" s="116" t="s">
        <v>341</v>
      </c>
      <c r="C32" s="117" t="s">
        <v>572</v>
      </c>
      <c r="D32" s="118">
        <v>314</v>
      </c>
      <c r="E32" s="119">
        <v>15</v>
      </c>
      <c r="F32" s="120">
        <v>332</v>
      </c>
      <c r="G32" s="121">
        <v>12</v>
      </c>
      <c r="H32" s="118">
        <v>323</v>
      </c>
      <c r="I32" s="119">
        <v>6</v>
      </c>
      <c r="J32" s="120"/>
      <c r="K32" s="121">
        <v>0</v>
      </c>
      <c r="L32" s="118">
        <v>305</v>
      </c>
      <c r="M32" s="119">
        <v>7</v>
      </c>
      <c r="N32" s="120">
        <f t="shared" si="3"/>
        <v>1274</v>
      </c>
      <c r="O32" s="122">
        <f t="shared" si="4"/>
        <v>318.5</v>
      </c>
      <c r="P32" s="123">
        <f t="shared" si="5"/>
        <v>40</v>
      </c>
      <c r="Q32" s="122">
        <f t="shared" si="6"/>
        <v>0</v>
      </c>
      <c r="R32" s="124">
        <f t="shared" si="7"/>
        <v>40</v>
      </c>
      <c r="V32" s="170"/>
      <c r="W32" s="170"/>
      <c r="X32" s="171"/>
      <c r="Y32" s="171"/>
      <c r="Z32" s="171"/>
      <c r="AA32" s="171"/>
      <c r="AB32" s="171"/>
    </row>
    <row r="33" spans="1:28" ht="15">
      <c r="A33" s="87">
        <v>16</v>
      </c>
      <c r="B33" s="116" t="s">
        <v>337</v>
      </c>
      <c r="C33" s="117" t="s">
        <v>709</v>
      </c>
      <c r="D33" s="118"/>
      <c r="E33" s="119">
        <v>0</v>
      </c>
      <c r="F33" s="120">
        <v>323</v>
      </c>
      <c r="G33" s="121">
        <v>8</v>
      </c>
      <c r="H33" s="118">
        <v>320</v>
      </c>
      <c r="I33" s="119">
        <v>5</v>
      </c>
      <c r="J33" s="120">
        <v>327</v>
      </c>
      <c r="K33" s="121">
        <v>14</v>
      </c>
      <c r="L33" s="118">
        <v>317</v>
      </c>
      <c r="M33" s="119">
        <v>10</v>
      </c>
      <c r="N33" s="120">
        <f t="shared" si="3"/>
        <v>1287</v>
      </c>
      <c r="O33" s="122">
        <f t="shared" si="4"/>
        <v>321.75</v>
      </c>
      <c r="P33" s="123">
        <f t="shared" si="5"/>
        <v>37</v>
      </c>
      <c r="Q33" s="122">
        <f t="shared" si="6"/>
        <v>0</v>
      </c>
      <c r="R33" s="124">
        <f t="shared" si="7"/>
        <v>37</v>
      </c>
      <c r="V33" s="170"/>
      <c r="W33" s="170"/>
      <c r="X33" s="171"/>
      <c r="Y33" s="171"/>
      <c r="Z33" s="171"/>
      <c r="AA33" s="171"/>
      <c r="AB33" s="171"/>
    </row>
    <row r="34" spans="1:28" ht="15">
      <c r="A34" s="87">
        <v>17</v>
      </c>
      <c r="B34" s="116" t="s">
        <v>328</v>
      </c>
      <c r="C34" s="117" t="s">
        <v>540</v>
      </c>
      <c r="D34" s="118"/>
      <c r="E34" s="119">
        <v>0</v>
      </c>
      <c r="F34" s="120"/>
      <c r="G34" s="121">
        <v>0</v>
      </c>
      <c r="H34" s="118"/>
      <c r="I34" s="119">
        <v>0</v>
      </c>
      <c r="J34" s="120">
        <v>331</v>
      </c>
      <c r="K34" s="121">
        <v>16</v>
      </c>
      <c r="L34" s="118">
        <v>358</v>
      </c>
      <c r="M34" s="119">
        <v>19</v>
      </c>
      <c r="N34" s="120">
        <f t="shared" si="3"/>
        <v>689</v>
      </c>
      <c r="O34" s="122">
        <f t="shared" si="4"/>
        <v>344.5</v>
      </c>
      <c r="P34" s="123">
        <f t="shared" si="5"/>
        <v>35</v>
      </c>
      <c r="Q34" s="122">
        <f t="shared" si="6"/>
        <v>0</v>
      </c>
      <c r="R34" s="124">
        <f t="shared" si="7"/>
        <v>35</v>
      </c>
      <c r="V34" s="170"/>
      <c r="W34" s="170"/>
      <c r="X34" s="171"/>
      <c r="Y34" s="171"/>
      <c r="Z34" s="171"/>
      <c r="AA34" s="171"/>
      <c r="AB34" s="171"/>
    </row>
    <row r="35" spans="1:28" ht="15">
      <c r="A35" s="87">
        <v>18</v>
      </c>
      <c r="B35" s="116" t="s">
        <v>340</v>
      </c>
      <c r="C35" s="117" t="s">
        <v>703</v>
      </c>
      <c r="D35" s="118"/>
      <c r="E35" s="119">
        <v>0</v>
      </c>
      <c r="F35" s="120">
        <v>326</v>
      </c>
      <c r="G35" s="121">
        <v>10</v>
      </c>
      <c r="H35" s="118">
        <v>307</v>
      </c>
      <c r="I35" s="119">
        <v>2</v>
      </c>
      <c r="J35" s="120">
        <v>301</v>
      </c>
      <c r="K35" s="121">
        <v>12</v>
      </c>
      <c r="L35" s="118">
        <v>310</v>
      </c>
      <c r="M35" s="119">
        <v>8</v>
      </c>
      <c r="N35" s="120">
        <f t="shared" si="3"/>
        <v>1244</v>
      </c>
      <c r="O35" s="122">
        <f t="shared" si="4"/>
        <v>311</v>
      </c>
      <c r="P35" s="123">
        <f t="shared" si="5"/>
        <v>32</v>
      </c>
      <c r="Q35" s="122">
        <f t="shared" si="6"/>
        <v>0</v>
      </c>
      <c r="R35" s="124">
        <f t="shared" si="7"/>
        <v>32</v>
      </c>
      <c r="V35" s="170"/>
      <c r="W35" s="170"/>
      <c r="X35" s="171"/>
      <c r="Y35" s="171"/>
      <c r="Z35" s="171"/>
      <c r="AA35" s="171"/>
      <c r="AB35" s="171"/>
    </row>
    <row r="36" spans="1:28" ht="15">
      <c r="A36" s="87">
        <v>19</v>
      </c>
      <c r="B36" s="116" t="s">
        <v>733</v>
      </c>
      <c r="C36" s="117" t="s">
        <v>638</v>
      </c>
      <c r="D36" s="118"/>
      <c r="E36" s="119">
        <v>0</v>
      </c>
      <c r="F36" s="120"/>
      <c r="G36" s="121">
        <v>0</v>
      </c>
      <c r="H36" s="118">
        <v>342</v>
      </c>
      <c r="I36" s="119">
        <v>13</v>
      </c>
      <c r="J36" s="120">
        <v>343</v>
      </c>
      <c r="K36" s="121">
        <v>19</v>
      </c>
      <c r="L36" s="118"/>
      <c r="M36" s="119"/>
      <c r="N36" s="120">
        <f t="shared" si="3"/>
        <v>685</v>
      </c>
      <c r="O36" s="122">
        <f t="shared" si="4"/>
        <v>342.5</v>
      </c>
      <c r="P36" s="123">
        <f t="shared" si="5"/>
        <v>32</v>
      </c>
      <c r="Q36" s="122">
        <f t="shared" si="6"/>
        <v>0</v>
      </c>
      <c r="R36" s="124">
        <f t="shared" si="7"/>
        <v>32</v>
      </c>
      <c r="V36" s="170"/>
      <c r="W36" s="170"/>
      <c r="X36" s="171"/>
      <c r="Y36" s="171"/>
      <c r="Z36" s="171"/>
      <c r="AA36" s="171"/>
      <c r="AB36" s="171"/>
    </row>
    <row r="37" spans="1:28" ht="15">
      <c r="A37" s="87">
        <v>20</v>
      </c>
      <c r="B37" s="116" t="s">
        <v>358</v>
      </c>
      <c r="C37" s="117" t="s">
        <v>572</v>
      </c>
      <c r="D37" s="118">
        <v>311</v>
      </c>
      <c r="E37" s="119">
        <v>14</v>
      </c>
      <c r="F37" s="120">
        <v>333</v>
      </c>
      <c r="G37" s="121">
        <v>13</v>
      </c>
      <c r="H37" s="118">
        <v>319</v>
      </c>
      <c r="I37" s="119">
        <v>4</v>
      </c>
      <c r="J37" s="120"/>
      <c r="K37" s="121">
        <v>0</v>
      </c>
      <c r="L37" s="118"/>
      <c r="M37" s="119"/>
      <c r="N37" s="120">
        <f t="shared" si="3"/>
        <v>963</v>
      </c>
      <c r="O37" s="122">
        <f t="shared" si="4"/>
        <v>321</v>
      </c>
      <c r="P37" s="123">
        <f t="shared" si="5"/>
        <v>31</v>
      </c>
      <c r="Q37" s="122">
        <f t="shared" si="6"/>
        <v>0</v>
      </c>
      <c r="R37" s="124">
        <f t="shared" si="7"/>
        <v>31</v>
      </c>
      <c r="V37" s="170"/>
      <c r="W37" s="170"/>
      <c r="X37" s="171"/>
      <c r="Y37" s="171"/>
      <c r="Z37" s="171"/>
      <c r="AA37" s="171"/>
      <c r="AB37" s="171"/>
    </row>
    <row r="38" spans="1:28" ht="16.5" customHeight="1">
      <c r="A38" s="87">
        <v>21</v>
      </c>
      <c r="B38" s="116" t="s">
        <v>734</v>
      </c>
      <c r="C38" s="117" t="s">
        <v>735</v>
      </c>
      <c r="D38" s="118"/>
      <c r="E38" s="119">
        <v>0</v>
      </c>
      <c r="F38" s="120">
        <v>348</v>
      </c>
      <c r="G38" s="121">
        <v>20</v>
      </c>
      <c r="H38" s="118">
        <v>333</v>
      </c>
      <c r="I38" s="119">
        <v>10</v>
      </c>
      <c r="J38" s="120"/>
      <c r="K38" s="121">
        <v>0</v>
      </c>
      <c r="L38" s="118"/>
      <c r="M38" s="119"/>
      <c r="N38" s="120">
        <f t="shared" si="3"/>
        <v>681</v>
      </c>
      <c r="O38" s="122">
        <f t="shared" si="4"/>
        <v>340.5</v>
      </c>
      <c r="P38" s="123">
        <f t="shared" si="5"/>
        <v>30</v>
      </c>
      <c r="Q38" s="122">
        <f t="shared" si="6"/>
        <v>0</v>
      </c>
      <c r="R38" s="124">
        <f t="shared" si="7"/>
        <v>30</v>
      </c>
      <c r="V38" s="170"/>
      <c r="W38" s="170"/>
      <c r="X38" s="171"/>
      <c r="Y38" s="171"/>
      <c r="Z38" s="171"/>
      <c r="AA38" s="171"/>
      <c r="AB38" s="171"/>
    </row>
    <row r="39" spans="1:28" ht="16.5" customHeight="1">
      <c r="A39" s="87">
        <v>22</v>
      </c>
      <c r="B39" s="116" t="s">
        <v>329</v>
      </c>
      <c r="C39" s="117" t="s">
        <v>572</v>
      </c>
      <c r="D39" s="118">
        <v>357</v>
      </c>
      <c r="E39" s="119">
        <v>24</v>
      </c>
      <c r="F39" s="120"/>
      <c r="G39" s="121">
        <v>0</v>
      </c>
      <c r="H39" s="118"/>
      <c r="I39" s="119">
        <v>0</v>
      </c>
      <c r="J39" s="120"/>
      <c r="K39" s="121">
        <v>0</v>
      </c>
      <c r="L39" s="118"/>
      <c r="M39" s="119"/>
      <c r="N39" s="120">
        <f t="shared" si="3"/>
        <v>357</v>
      </c>
      <c r="O39" s="122">
        <f t="shared" si="4"/>
        <v>357</v>
      </c>
      <c r="P39" s="123">
        <f t="shared" si="5"/>
        <v>24</v>
      </c>
      <c r="Q39" s="122">
        <f t="shared" si="6"/>
        <v>0</v>
      </c>
      <c r="R39" s="124">
        <f t="shared" si="7"/>
        <v>24</v>
      </c>
      <c r="V39" s="170"/>
      <c r="W39" s="170"/>
      <c r="X39" s="171"/>
      <c r="Y39" s="171"/>
      <c r="Z39" s="171"/>
      <c r="AA39" s="171"/>
      <c r="AB39" s="171"/>
    </row>
    <row r="40" spans="1:28" ht="16.5" customHeight="1">
      <c r="A40" s="87">
        <v>23</v>
      </c>
      <c r="B40" s="116" t="s">
        <v>736</v>
      </c>
      <c r="C40" s="117" t="s">
        <v>540</v>
      </c>
      <c r="D40" s="118"/>
      <c r="E40" s="119">
        <v>0</v>
      </c>
      <c r="F40" s="120"/>
      <c r="G40" s="121">
        <v>0</v>
      </c>
      <c r="H40" s="118">
        <v>268</v>
      </c>
      <c r="I40" s="119">
        <v>1</v>
      </c>
      <c r="J40" s="120">
        <v>275</v>
      </c>
      <c r="K40" s="121">
        <v>9</v>
      </c>
      <c r="L40" s="118">
        <v>319</v>
      </c>
      <c r="M40" s="119">
        <v>11</v>
      </c>
      <c r="N40" s="120">
        <f t="shared" si="3"/>
        <v>862</v>
      </c>
      <c r="O40" s="122">
        <f t="shared" si="4"/>
        <v>287.3333333333333</v>
      </c>
      <c r="P40" s="123">
        <f t="shared" si="5"/>
        <v>21</v>
      </c>
      <c r="Q40" s="122">
        <f t="shared" si="6"/>
        <v>0</v>
      </c>
      <c r="R40" s="124">
        <f t="shared" si="7"/>
        <v>21</v>
      </c>
      <c r="V40" s="170"/>
      <c r="W40" s="170"/>
      <c r="X40" s="171"/>
      <c r="Y40" s="171"/>
      <c r="Z40" s="171"/>
      <c r="AA40" s="171"/>
      <c r="AB40" s="171"/>
    </row>
    <row r="41" spans="1:28" ht="16.5" customHeight="1">
      <c r="A41" s="87">
        <v>24</v>
      </c>
      <c r="B41" s="128" t="s">
        <v>737</v>
      </c>
      <c r="C41" s="129" t="s">
        <v>693</v>
      </c>
      <c r="D41" s="130"/>
      <c r="E41" s="131">
        <v>0</v>
      </c>
      <c r="F41" s="132"/>
      <c r="G41" s="133">
        <v>0</v>
      </c>
      <c r="H41" s="130">
        <v>324</v>
      </c>
      <c r="I41" s="131">
        <v>7</v>
      </c>
      <c r="J41" s="132">
        <v>324</v>
      </c>
      <c r="K41" s="133">
        <v>13</v>
      </c>
      <c r="L41" s="130"/>
      <c r="M41" s="131"/>
      <c r="N41" s="120">
        <f t="shared" si="3"/>
        <v>648</v>
      </c>
      <c r="O41" s="122">
        <f t="shared" si="4"/>
        <v>324</v>
      </c>
      <c r="P41" s="123">
        <f t="shared" si="5"/>
        <v>20</v>
      </c>
      <c r="Q41" s="122">
        <f t="shared" si="6"/>
        <v>0</v>
      </c>
      <c r="R41" s="124">
        <f t="shared" si="7"/>
        <v>20</v>
      </c>
      <c r="V41" s="170"/>
      <c r="W41" s="170"/>
      <c r="X41" s="171"/>
      <c r="Y41" s="171"/>
      <c r="Z41" s="171"/>
      <c r="AA41" s="171"/>
      <c r="AB41" s="171"/>
    </row>
    <row r="42" spans="1:28" ht="16.5" customHeight="1">
      <c r="A42" s="87">
        <v>25</v>
      </c>
      <c r="B42" s="116" t="s">
        <v>738</v>
      </c>
      <c r="C42" s="117" t="s">
        <v>739</v>
      </c>
      <c r="D42" s="118"/>
      <c r="E42" s="119">
        <v>0</v>
      </c>
      <c r="F42" s="120">
        <v>336</v>
      </c>
      <c r="G42" s="121">
        <v>16</v>
      </c>
      <c r="H42" s="118">
        <v>314</v>
      </c>
      <c r="I42" s="119">
        <v>3</v>
      </c>
      <c r="J42" s="120"/>
      <c r="K42" s="121">
        <v>0</v>
      </c>
      <c r="L42" s="118"/>
      <c r="M42" s="119"/>
      <c r="N42" s="120">
        <f t="shared" si="3"/>
        <v>650</v>
      </c>
      <c r="O42" s="122">
        <f t="shared" si="4"/>
        <v>325</v>
      </c>
      <c r="P42" s="123">
        <f t="shared" si="5"/>
        <v>19</v>
      </c>
      <c r="Q42" s="122">
        <f t="shared" si="6"/>
        <v>0</v>
      </c>
      <c r="R42" s="124">
        <f t="shared" si="7"/>
        <v>19</v>
      </c>
      <c r="V42" s="170"/>
      <c r="W42" s="170"/>
      <c r="X42" s="171"/>
      <c r="Y42" s="171"/>
      <c r="Z42" s="171"/>
      <c r="AA42" s="171"/>
      <c r="AB42" s="171"/>
    </row>
    <row r="43" spans="1:28" ht="14.25" customHeight="1">
      <c r="A43" s="87">
        <v>26</v>
      </c>
      <c r="B43" s="116" t="s">
        <v>740</v>
      </c>
      <c r="C43" s="117" t="s">
        <v>709</v>
      </c>
      <c r="D43" s="118"/>
      <c r="E43" s="119">
        <v>0</v>
      </c>
      <c r="F43" s="120"/>
      <c r="G43" s="121">
        <v>0</v>
      </c>
      <c r="H43" s="118">
        <v>348</v>
      </c>
      <c r="I43" s="119">
        <v>17</v>
      </c>
      <c r="J43" s="120"/>
      <c r="K43" s="121">
        <v>0</v>
      </c>
      <c r="L43" s="118"/>
      <c r="M43" s="119"/>
      <c r="N43" s="120">
        <f t="shared" si="3"/>
        <v>348</v>
      </c>
      <c r="O43" s="122">
        <f t="shared" si="4"/>
        <v>348</v>
      </c>
      <c r="P43" s="123">
        <f t="shared" si="5"/>
        <v>17</v>
      </c>
      <c r="Q43" s="122">
        <f t="shared" si="6"/>
        <v>0</v>
      </c>
      <c r="R43" s="124">
        <f t="shared" si="7"/>
        <v>17</v>
      </c>
      <c r="V43" s="170"/>
      <c r="W43" s="170"/>
      <c r="X43" s="171"/>
      <c r="Y43" s="171"/>
      <c r="Z43" s="171"/>
      <c r="AA43" s="171"/>
      <c r="AB43" s="171"/>
    </row>
    <row r="44" spans="1:28" ht="14.25" customHeight="1">
      <c r="A44" s="87">
        <v>27</v>
      </c>
      <c r="B44" s="116" t="s">
        <v>741</v>
      </c>
      <c r="C44" s="117" t="s">
        <v>709</v>
      </c>
      <c r="D44" s="118">
        <v>333</v>
      </c>
      <c r="E44" s="119">
        <v>17</v>
      </c>
      <c r="F44" s="120"/>
      <c r="G44" s="121">
        <v>0</v>
      </c>
      <c r="H44" s="118"/>
      <c r="I44" s="119">
        <v>0</v>
      </c>
      <c r="J44" s="120"/>
      <c r="K44" s="121">
        <v>0</v>
      </c>
      <c r="L44" s="118"/>
      <c r="M44" s="119"/>
      <c r="N44" s="120">
        <f t="shared" si="3"/>
        <v>333</v>
      </c>
      <c r="O44" s="122">
        <f t="shared" si="4"/>
        <v>333</v>
      </c>
      <c r="P44" s="123">
        <f t="shared" si="5"/>
        <v>17</v>
      </c>
      <c r="Q44" s="122">
        <f t="shared" si="6"/>
        <v>0</v>
      </c>
      <c r="R44" s="124">
        <f t="shared" si="7"/>
        <v>17</v>
      </c>
      <c r="V44" s="170"/>
      <c r="W44" s="170"/>
      <c r="X44" s="171"/>
      <c r="Y44" s="171"/>
      <c r="Z44" s="171"/>
      <c r="AA44" s="171"/>
      <c r="AB44" s="171"/>
    </row>
    <row r="45" spans="1:28" ht="14.25" customHeight="1">
      <c r="A45" s="87">
        <v>28</v>
      </c>
      <c r="B45" s="116" t="s">
        <v>343</v>
      </c>
      <c r="C45" s="117" t="s">
        <v>561</v>
      </c>
      <c r="D45" s="118"/>
      <c r="E45" s="119">
        <v>0</v>
      </c>
      <c r="F45" s="120"/>
      <c r="G45" s="121">
        <v>0</v>
      </c>
      <c r="H45" s="118"/>
      <c r="I45" s="119">
        <v>0</v>
      </c>
      <c r="J45" s="120">
        <v>289</v>
      </c>
      <c r="K45" s="121">
        <v>10</v>
      </c>
      <c r="L45" s="118">
        <v>287</v>
      </c>
      <c r="M45" s="119">
        <v>5</v>
      </c>
      <c r="N45" s="120">
        <f t="shared" si="3"/>
        <v>576</v>
      </c>
      <c r="O45" s="122">
        <f t="shared" si="4"/>
        <v>288</v>
      </c>
      <c r="P45" s="123">
        <f t="shared" si="5"/>
        <v>15</v>
      </c>
      <c r="Q45" s="122">
        <f t="shared" si="6"/>
        <v>0</v>
      </c>
      <c r="R45" s="124">
        <f t="shared" si="7"/>
        <v>15</v>
      </c>
      <c r="V45" s="106"/>
      <c r="W45" s="108"/>
      <c r="X45" s="108"/>
      <c r="Y45" s="99"/>
      <c r="Z45" s="108"/>
      <c r="AA45" s="106"/>
      <c r="AB45" s="108"/>
    </row>
    <row r="46" spans="2:28" ht="14.25" customHeight="1">
      <c r="B46" s="128" t="s">
        <v>338</v>
      </c>
      <c r="C46" s="129" t="s">
        <v>742</v>
      </c>
      <c r="D46" s="130"/>
      <c r="E46" s="131">
        <v>0</v>
      </c>
      <c r="F46" s="132"/>
      <c r="G46" s="133">
        <v>0</v>
      </c>
      <c r="H46" s="130"/>
      <c r="I46" s="131">
        <v>0</v>
      </c>
      <c r="J46" s="132"/>
      <c r="K46" s="133">
        <v>0</v>
      </c>
      <c r="L46" s="130">
        <v>310</v>
      </c>
      <c r="M46" s="131">
        <v>9</v>
      </c>
      <c r="N46" s="120">
        <f t="shared" si="3"/>
        <v>310</v>
      </c>
      <c r="O46" s="122">
        <f t="shared" si="4"/>
        <v>310</v>
      </c>
      <c r="P46" s="123">
        <f t="shared" si="5"/>
        <v>9</v>
      </c>
      <c r="Q46" s="122">
        <f t="shared" si="6"/>
        <v>0</v>
      </c>
      <c r="R46" s="124">
        <f t="shared" si="7"/>
        <v>9</v>
      </c>
      <c r="V46" s="106"/>
      <c r="W46" s="108"/>
      <c r="X46" s="108"/>
      <c r="Y46" s="99"/>
      <c r="Z46" s="108"/>
      <c r="AA46" s="106"/>
      <c r="AB46" s="108"/>
    </row>
    <row r="47" spans="2:28" ht="14.25" customHeight="1">
      <c r="B47" s="128" t="s">
        <v>743</v>
      </c>
      <c r="C47" s="129" t="s">
        <v>705</v>
      </c>
      <c r="D47" s="130"/>
      <c r="E47" s="131">
        <v>0</v>
      </c>
      <c r="F47" s="132"/>
      <c r="G47" s="133">
        <v>0</v>
      </c>
      <c r="H47" s="130">
        <v>324</v>
      </c>
      <c r="I47" s="131">
        <v>8</v>
      </c>
      <c r="J47" s="132"/>
      <c r="K47" s="133">
        <v>0</v>
      </c>
      <c r="L47" s="130"/>
      <c r="M47" s="131"/>
      <c r="N47" s="120">
        <v>324</v>
      </c>
      <c r="O47" s="122">
        <v>324</v>
      </c>
      <c r="P47" s="123">
        <f t="shared" si="5"/>
        <v>8</v>
      </c>
      <c r="Q47" s="122">
        <f t="shared" si="6"/>
        <v>0</v>
      </c>
      <c r="R47" s="124">
        <f t="shared" si="7"/>
        <v>8</v>
      </c>
      <c r="V47" s="106"/>
      <c r="W47" s="108"/>
      <c r="X47" s="108"/>
      <c r="Y47" s="99"/>
      <c r="Z47" s="108"/>
      <c r="AA47" s="106"/>
      <c r="AB47" s="108"/>
    </row>
    <row r="48" spans="1:28" ht="14.25" customHeight="1" thickBot="1">
      <c r="A48" s="87">
        <v>29</v>
      </c>
      <c r="B48" s="135" t="s">
        <v>293</v>
      </c>
      <c r="C48" s="136" t="s">
        <v>693</v>
      </c>
      <c r="D48" s="137"/>
      <c r="E48" s="138">
        <v>0</v>
      </c>
      <c r="F48" s="139"/>
      <c r="G48" s="140">
        <v>0</v>
      </c>
      <c r="H48" s="137"/>
      <c r="I48" s="138">
        <v>0</v>
      </c>
      <c r="J48" s="139"/>
      <c r="K48" s="140">
        <v>0</v>
      </c>
      <c r="L48" s="137">
        <v>200</v>
      </c>
      <c r="M48" s="138">
        <v>4</v>
      </c>
      <c r="N48" s="139">
        <f>SUM(D48+F48+H48+J48+L48)</f>
        <v>200</v>
      </c>
      <c r="O48" s="141">
        <f>IF(N48&gt;0,AVERAGE(D48,F48,H48,J48,L48),0)</f>
        <v>200</v>
      </c>
      <c r="P48" s="123">
        <f t="shared" si="5"/>
        <v>4</v>
      </c>
      <c r="Q48" s="141">
        <f t="shared" si="6"/>
        <v>0</v>
      </c>
      <c r="R48" s="124">
        <f t="shared" si="7"/>
        <v>4</v>
      </c>
      <c r="V48" s="106"/>
      <c r="W48" s="108"/>
      <c r="X48" s="108"/>
      <c r="Y48" s="99"/>
      <c r="Z48" s="108"/>
      <c r="AA48" s="108"/>
      <c r="AB48" s="108"/>
    </row>
    <row r="49" spans="22:28" ht="15">
      <c r="V49" s="108"/>
      <c r="W49" s="108"/>
      <c r="X49" s="108"/>
      <c r="Y49" s="99"/>
      <c r="Z49" s="108"/>
      <c r="AA49" s="108"/>
      <c r="AB49" s="108"/>
    </row>
    <row r="50" spans="22:28" ht="15">
      <c r="V50" s="108"/>
      <c r="W50" s="108"/>
      <c r="X50" s="108"/>
      <c r="Y50" s="99"/>
      <c r="Z50" s="108"/>
      <c r="AA50" s="108"/>
      <c r="AB50" s="108"/>
    </row>
    <row r="51" spans="2:16" ht="24.75">
      <c r="B51" s="88" t="s">
        <v>744</v>
      </c>
      <c r="C51" s="88"/>
      <c r="D51" s="89"/>
      <c r="E51" s="89"/>
      <c r="F51" s="89"/>
      <c r="G51" s="89"/>
      <c r="H51" s="89"/>
      <c r="I51" s="90"/>
      <c r="J51" s="90"/>
      <c r="K51" s="90"/>
      <c r="L51" s="90"/>
      <c r="M51" s="90"/>
      <c r="N51" s="90"/>
      <c r="O51" s="90"/>
      <c r="P51" s="90"/>
    </row>
    <row r="52" spans="2:8" ht="24.75">
      <c r="B52" s="91"/>
      <c r="C52" s="91"/>
      <c r="D52" s="92"/>
      <c r="E52" s="92"/>
      <c r="F52" s="92"/>
      <c r="G52" s="92"/>
      <c r="H52" s="92"/>
    </row>
    <row r="53" ht="15.75" thickBot="1"/>
    <row r="54" spans="2:18" ht="15">
      <c r="B54" s="109" t="s">
        <v>527</v>
      </c>
      <c r="C54" s="110" t="s">
        <v>5</v>
      </c>
      <c r="D54" s="111" t="s">
        <v>492</v>
      </c>
      <c r="E54" s="112" t="s">
        <v>493</v>
      </c>
      <c r="F54" s="113" t="s">
        <v>494</v>
      </c>
      <c r="G54" s="114" t="s">
        <v>495</v>
      </c>
      <c r="H54" s="111" t="s">
        <v>496</v>
      </c>
      <c r="I54" s="112" t="s">
        <v>497</v>
      </c>
      <c r="J54" s="113" t="s">
        <v>498</v>
      </c>
      <c r="K54" s="114" t="s">
        <v>499</v>
      </c>
      <c r="L54" s="111" t="s">
        <v>500</v>
      </c>
      <c r="M54" s="112" t="s">
        <v>501</v>
      </c>
      <c r="N54" s="113" t="s">
        <v>502</v>
      </c>
      <c r="O54" s="114" t="s">
        <v>503</v>
      </c>
      <c r="P54" s="115" t="s">
        <v>504</v>
      </c>
      <c r="Q54" s="114" t="s">
        <v>528</v>
      </c>
      <c r="R54" s="95" t="s">
        <v>529</v>
      </c>
    </row>
    <row r="55" spans="1:18" ht="15">
      <c r="A55" s="87">
        <v>1</v>
      </c>
      <c r="B55" s="116" t="s">
        <v>345</v>
      </c>
      <c r="C55" s="117" t="s">
        <v>564</v>
      </c>
      <c r="D55" s="118">
        <v>340</v>
      </c>
      <c r="E55" s="119">
        <v>20</v>
      </c>
      <c r="F55" s="120">
        <v>359</v>
      </c>
      <c r="G55" s="121">
        <v>30</v>
      </c>
      <c r="H55" s="118">
        <v>372</v>
      </c>
      <c r="I55" s="119">
        <v>30</v>
      </c>
      <c r="J55" s="120"/>
      <c r="K55" s="121">
        <v>0</v>
      </c>
      <c r="L55" s="118">
        <v>366</v>
      </c>
      <c r="M55" s="119">
        <v>30</v>
      </c>
      <c r="N55" s="120">
        <v>1071</v>
      </c>
      <c r="O55" s="122">
        <v>357</v>
      </c>
      <c r="P55" s="123">
        <f aca="true" t="shared" si="8" ref="P55:P65">E55+G55+I55+K55+M55</f>
        <v>110</v>
      </c>
      <c r="Q55" s="122">
        <f aca="true" t="shared" si="9" ref="Q55:Q65">MIN(E55,G55,I55,K55,M55)</f>
        <v>0</v>
      </c>
      <c r="R55" s="124">
        <f aca="true" t="shared" si="10" ref="R55:R65">P55-Q55</f>
        <v>110</v>
      </c>
    </row>
    <row r="56" spans="1:18" ht="15">
      <c r="A56" s="87">
        <v>2</v>
      </c>
      <c r="B56" s="116" t="s">
        <v>347</v>
      </c>
      <c r="C56" s="117" t="s">
        <v>742</v>
      </c>
      <c r="D56" s="118">
        <v>362</v>
      </c>
      <c r="E56" s="119">
        <v>30</v>
      </c>
      <c r="F56" s="120"/>
      <c r="G56" s="121">
        <v>0</v>
      </c>
      <c r="H56" s="118">
        <v>344</v>
      </c>
      <c r="I56" s="119">
        <v>24</v>
      </c>
      <c r="J56" s="120">
        <v>358</v>
      </c>
      <c r="K56" s="121">
        <v>30</v>
      </c>
      <c r="L56" s="118">
        <v>359</v>
      </c>
      <c r="M56" s="119">
        <v>24</v>
      </c>
      <c r="N56" s="120">
        <v>1064</v>
      </c>
      <c r="O56" s="122">
        <v>354.6666666666667</v>
      </c>
      <c r="P56" s="123">
        <f t="shared" si="8"/>
        <v>108</v>
      </c>
      <c r="Q56" s="122">
        <f t="shared" si="9"/>
        <v>0</v>
      </c>
      <c r="R56" s="124">
        <f t="shared" si="10"/>
        <v>108</v>
      </c>
    </row>
    <row r="57" spans="1:18" ht="15">
      <c r="A57" s="87">
        <v>3</v>
      </c>
      <c r="B57" s="116" t="s">
        <v>349</v>
      </c>
      <c r="C57" s="117" t="s">
        <v>709</v>
      </c>
      <c r="D57" s="118">
        <v>358</v>
      </c>
      <c r="E57" s="119">
        <v>26</v>
      </c>
      <c r="F57" s="120">
        <v>355</v>
      </c>
      <c r="G57" s="121">
        <v>26</v>
      </c>
      <c r="H57" s="118">
        <v>343</v>
      </c>
      <c r="I57" s="119">
        <v>22</v>
      </c>
      <c r="J57" s="120">
        <v>347</v>
      </c>
      <c r="K57" s="121">
        <v>24</v>
      </c>
      <c r="L57" s="118">
        <v>351</v>
      </c>
      <c r="M57" s="119">
        <v>21</v>
      </c>
      <c r="N57" s="120">
        <v>1403</v>
      </c>
      <c r="O57" s="122">
        <v>350.75</v>
      </c>
      <c r="P57" s="123">
        <f t="shared" si="8"/>
        <v>119</v>
      </c>
      <c r="Q57" s="122">
        <f t="shared" si="9"/>
        <v>21</v>
      </c>
      <c r="R57" s="124">
        <f t="shared" si="10"/>
        <v>98</v>
      </c>
    </row>
    <row r="58" spans="1:18" ht="15">
      <c r="A58" s="87">
        <v>4</v>
      </c>
      <c r="B58" s="116" t="s">
        <v>350</v>
      </c>
      <c r="C58" s="117" t="s">
        <v>638</v>
      </c>
      <c r="D58" s="118">
        <v>356</v>
      </c>
      <c r="E58" s="119">
        <v>24</v>
      </c>
      <c r="F58" s="120">
        <v>344</v>
      </c>
      <c r="G58" s="121">
        <v>24</v>
      </c>
      <c r="H58" s="118"/>
      <c r="I58" s="119">
        <v>0</v>
      </c>
      <c r="J58" s="120">
        <v>355</v>
      </c>
      <c r="K58" s="121">
        <v>26</v>
      </c>
      <c r="L58" s="118">
        <v>345</v>
      </c>
      <c r="M58" s="119">
        <v>20</v>
      </c>
      <c r="N58" s="120">
        <v>1055</v>
      </c>
      <c r="O58" s="122">
        <v>351.6666666666667</v>
      </c>
      <c r="P58" s="123">
        <f t="shared" si="8"/>
        <v>94</v>
      </c>
      <c r="Q58" s="122">
        <f t="shared" si="9"/>
        <v>0</v>
      </c>
      <c r="R58" s="124">
        <f t="shared" si="10"/>
        <v>94</v>
      </c>
    </row>
    <row r="59" spans="1:18" ht="15">
      <c r="A59" s="87">
        <v>5</v>
      </c>
      <c r="B59" s="116" t="s">
        <v>351</v>
      </c>
      <c r="C59" s="117" t="s">
        <v>638</v>
      </c>
      <c r="D59" s="118">
        <v>350</v>
      </c>
      <c r="E59" s="119">
        <v>21</v>
      </c>
      <c r="F59" s="120">
        <v>337</v>
      </c>
      <c r="G59" s="121">
        <v>22</v>
      </c>
      <c r="H59" s="118">
        <v>354</v>
      </c>
      <c r="I59" s="119">
        <v>26</v>
      </c>
      <c r="J59" s="120"/>
      <c r="K59" s="121">
        <v>0</v>
      </c>
      <c r="L59" s="118">
        <v>334</v>
      </c>
      <c r="M59" s="119">
        <v>19</v>
      </c>
      <c r="N59" s="120">
        <v>1041</v>
      </c>
      <c r="O59" s="122">
        <v>347</v>
      </c>
      <c r="P59" s="123">
        <f t="shared" si="8"/>
        <v>88</v>
      </c>
      <c r="Q59" s="122">
        <f t="shared" si="9"/>
        <v>0</v>
      </c>
      <c r="R59" s="124">
        <f t="shared" si="10"/>
        <v>88</v>
      </c>
    </row>
    <row r="60" spans="1:18" ht="15">
      <c r="A60" s="87">
        <v>6</v>
      </c>
      <c r="B60" s="116" t="s">
        <v>352</v>
      </c>
      <c r="C60" s="117" t="s">
        <v>709</v>
      </c>
      <c r="D60" s="118">
        <v>355</v>
      </c>
      <c r="E60" s="119">
        <v>22</v>
      </c>
      <c r="F60" s="120">
        <v>331</v>
      </c>
      <c r="G60" s="121">
        <v>21</v>
      </c>
      <c r="H60" s="118">
        <v>337</v>
      </c>
      <c r="I60" s="119">
        <v>21</v>
      </c>
      <c r="J60" s="120"/>
      <c r="K60" s="121">
        <v>0</v>
      </c>
      <c r="L60" s="118">
        <v>326</v>
      </c>
      <c r="M60" s="119">
        <v>18</v>
      </c>
      <c r="N60" s="120">
        <v>1023</v>
      </c>
      <c r="O60" s="122">
        <v>341</v>
      </c>
      <c r="P60" s="123">
        <f t="shared" si="8"/>
        <v>82</v>
      </c>
      <c r="Q60" s="122">
        <f t="shared" si="9"/>
        <v>0</v>
      </c>
      <c r="R60" s="124">
        <f t="shared" si="10"/>
        <v>82</v>
      </c>
    </row>
    <row r="61" spans="1:18" ht="15">
      <c r="A61" s="87">
        <v>7</v>
      </c>
      <c r="B61" s="116" t="s">
        <v>353</v>
      </c>
      <c r="C61" s="117" t="s">
        <v>638</v>
      </c>
      <c r="D61" s="118">
        <v>311</v>
      </c>
      <c r="E61" s="119">
        <v>19</v>
      </c>
      <c r="F61" s="120">
        <v>317</v>
      </c>
      <c r="G61" s="121">
        <v>19</v>
      </c>
      <c r="H61" s="118">
        <v>329</v>
      </c>
      <c r="I61" s="119">
        <v>20</v>
      </c>
      <c r="J61" s="120">
        <v>305</v>
      </c>
      <c r="K61" s="121">
        <v>19</v>
      </c>
      <c r="L61" s="118">
        <v>312</v>
      </c>
      <c r="M61" s="119">
        <v>17</v>
      </c>
      <c r="N61" s="120">
        <v>1262</v>
      </c>
      <c r="O61" s="122">
        <v>315.5</v>
      </c>
      <c r="P61" s="123">
        <f t="shared" si="8"/>
        <v>94</v>
      </c>
      <c r="Q61" s="122">
        <f t="shared" si="9"/>
        <v>17</v>
      </c>
      <c r="R61" s="124">
        <f t="shared" si="10"/>
        <v>77</v>
      </c>
    </row>
    <row r="62" spans="1:18" ht="17.25" customHeight="1">
      <c r="A62" s="87">
        <v>8</v>
      </c>
      <c r="B62" s="116" t="s">
        <v>348</v>
      </c>
      <c r="C62" s="117" t="s">
        <v>535</v>
      </c>
      <c r="D62" s="118"/>
      <c r="E62" s="119">
        <v>0</v>
      </c>
      <c r="F62" s="120">
        <v>323</v>
      </c>
      <c r="G62" s="121">
        <v>20</v>
      </c>
      <c r="H62" s="118"/>
      <c r="I62" s="119">
        <v>0</v>
      </c>
      <c r="J62" s="120">
        <v>320</v>
      </c>
      <c r="K62" s="121">
        <v>21</v>
      </c>
      <c r="L62" s="118">
        <v>352</v>
      </c>
      <c r="M62" s="119">
        <v>22</v>
      </c>
      <c r="N62" s="120">
        <v>643</v>
      </c>
      <c r="O62" s="122">
        <v>321.5</v>
      </c>
      <c r="P62" s="123">
        <f t="shared" si="8"/>
        <v>63</v>
      </c>
      <c r="Q62" s="122">
        <f t="shared" si="9"/>
        <v>0</v>
      </c>
      <c r="R62" s="124">
        <f t="shared" si="10"/>
        <v>63</v>
      </c>
    </row>
    <row r="63" spans="1:18" ht="17.25" customHeight="1">
      <c r="A63" s="87">
        <v>9</v>
      </c>
      <c r="B63" s="116" t="s">
        <v>101</v>
      </c>
      <c r="C63" s="117" t="s">
        <v>540</v>
      </c>
      <c r="D63" s="118"/>
      <c r="E63" s="119">
        <v>0</v>
      </c>
      <c r="F63" s="120"/>
      <c r="G63" s="121">
        <v>0</v>
      </c>
      <c r="H63" s="118">
        <v>291</v>
      </c>
      <c r="I63" s="119">
        <v>19</v>
      </c>
      <c r="J63" s="120">
        <v>315</v>
      </c>
      <c r="K63" s="121">
        <v>20</v>
      </c>
      <c r="L63" s="118">
        <v>306</v>
      </c>
      <c r="M63" s="119">
        <v>16</v>
      </c>
      <c r="N63" s="120">
        <v>606</v>
      </c>
      <c r="O63" s="122">
        <v>303</v>
      </c>
      <c r="P63" s="123">
        <f t="shared" si="8"/>
        <v>55</v>
      </c>
      <c r="Q63" s="122">
        <f t="shared" si="9"/>
        <v>0</v>
      </c>
      <c r="R63" s="124">
        <f t="shared" si="10"/>
        <v>55</v>
      </c>
    </row>
    <row r="64" spans="1:18" ht="17.25" customHeight="1">
      <c r="A64" s="87">
        <v>10</v>
      </c>
      <c r="B64" s="116" t="s">
        <v>346</v>
      </c>
      <c r="C64" s="117" t="s">
        <v>709</v>
      </c>
      <c r="D64" s="118"/>
      <c r="E64" s="119">
        <v>0</v>
      </c>
      <c r="F64" s="120"/>
      <c r="G64" s="121">
        <v>0</v>
      </c>
      <c r="H64" s="118"/>
      <c r="I64" s="119">
        <v>0</v>
      </c>
      <c r="J64" s="120">
        <v>335</v>
      </c>
      <c r="K64" s="121">
        <v>22</v>
      </c>
      <c r="L64" s="118">
        <v>365</v>
      </c>
      <c r="M64" s="119">
        <v>26</v>
      </c>
      <c r="N64" s="120">
        <v>335</v>
      </c>
      <c r="O64" s="122">
        <v>335</v>
      </c>
      <c r="P64" s="123">
        <f t="shared" si="8"/>
        <v>48</v>
      </c>
      <c r="Q64" s="122">
        <f t="shared" si="9"/>
        <v>0</v>
      </c>
      <c r="R64" s="124">
        <f t="shared" si="10"/>
        <v>48</v>
      </c>
    </row>
    <row r="65" spans="1:18" ht="17.25" customHeight="1" thickBot="1">
      <c r="A65" s="87">
        <v>11</v>
      </c>
      <c r="B65" s="163" t="s">
        <v>661</v>
      </c>
      <c r="C65" s="164" t="s">
        <v>540</v>
      </c>
      <c r="D65" s="137"/>
      <c r="E65" s="138">
        <v>0</v>
      </c>
      <c r="F65" s="139"/>
      <c r="G65" s="140">
        <v>0</v>
      </c>
      <c r="H65" s="137">
        <v>209</v>
      </c>
      <c r="I65" s="138">
        <v>18</v>
      </c>
      <c r="J65" s="139"/>
      <c r="K65" s="140">
        <v>0</v>
      </c>
      <c r="L65" s="137"/>
      <c r="M65" s="138">
        <v>0</v>
      </c>
      <c r="N65" s="139">
        <v>209</v>
      </c>
      <c r="O65" s="141">
        <v>209</v>
      </c>
      <c r="P65" s="123">
        <f t="shared" si="8"/>
        <v>18</v>
      </c>
      <c r="Q65" s="122">
        <f t="shared" si="9"/>
        <v>0</v>
      </c>
      <c r="R65" s="124">
        <f t="shared" si="10"/>
        <v>18</v>
      </c>
    </row>
  </sheetData>
  <mergeCells count="3">
    <mergeCell ref="C1:P1"/>
    <mergeCell ref="B14:P14"/>
    <mergeCell ref="B51:P5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9"/>
  <sheetViews>
    <sheetView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5.8515625" style="0" customWidth="1"/>
    <col min="4" max="4" width="25.421875" style="0" customWidth="1"/>
    <col min="5" max="8" width="7.28125" style="0" customWidth="1"/>
    <col min="9" max="9" width="7.57421875" style="0" customWidth="1"/>
    <col min="10" max="10" width="5.421875" style="0" customWidth="1"/>
    <col min="11" max="11" width="25.57421875" style="0" customWidth="1"/>
  </cols>
  <sheetData>
    <row r="2" spans="2:9" s="17" customFormat="1" ht="15.75" thickBot="1">
      <c r="B2" s="83" t="s">
        <v>359</v>
      </c>
      <c r="C2" s="83"/>
      <c r="D2" s="83"/>
      <c r="E2" s="83"/>
      <c r="F2" s="83"/>
      <c r="G2" s="83"/>
      <c r="H2" s="83"/>
      <c r="I2" s="83"/>
    </row>
    <row r="3" spans="2:11" s="18" customFormat="1" ht="12.75">
      <c r="B3" s="19" t="s">
        <v>0</v>
      </c>
      <c r="C3" s="20" t="s">
        <v>9</v>
      </c>
      <c r="D3" s="20" t="s">
        <v>1</v>
      </c>
      <c r="E3" s="21" t="s">
        <v>2</v>
      </c>
      <c r="F3" s="21" t="s">
        <v>3</v>
      </c>
      <c r="G3" s="22" t="s">
        <v>242</v>
      </c>
      <c r="H3" s="21" t="s">
        <v>243</v>
      </c>
      <c r="I3" s="23" t="s">
        <v>4</v>
      </c>
      <c r="K3" s="24"/>
    </row>
    <row r="4" spans="1:10" ht="15">
      <c r="A4">
        <v>1</v>
      </c>
      <c r="B4" s="3" t="s">
        <v>360</v>
      </c>
      <c r="C4" s="9">
        <v>93</v>
      </c>
      <c r="D4" s="7" t="s">
        <v>361</v>
      </c>
      <c r="E4" s="26">
        <v>98</v>
      </c>
      <c r="F4" s="26">
        <v>99</v>
      </c>
      <c r="G4" s="85">
        <v>97</v>
      </c>
      <c r="H4" s="9">
        <v>97</v>
      </c>
      <c r="I4" s="27">
        <f aca="true" t="shared" si="0" ref="I4:I40">SUM(E4:H4)</f>
        <v>391</v>
      </c>
      <c r="J4" s="7"/>
    </row>
    <row r="5" spans="1:10" ht="15">
      <c r="A5">
        <v>2</v>
      </c>
      <c r="B5" s="3" t="s">
        <v>362</v>
      </c>
      <c r="C5" s="9">
        <v>93</v>
      </c>
      <c r="D5" s="7" t="s">
        <v>74</v>
      </c>
      <c r="E5" s="26">
        <v>98</v>
      </c>
      <c r="F5" s="26">
        <v>97</v>
      </c>
      <c r="G5" s="44">
        <v>95</v>
      </c>
      <c r="H5" s="9">
        <v>96</v>
      </c>
      <c r="I5" s="28">
        <f t="shared" si="0"/>
        <v>386</v>
      </c>
      <c r="J5" s="7"/>
    </row>
    <row r="6" spans="1:10" ht="15">
      <c r="A6">
        <v>3</v>
      </c>
      <c r="B6" s="3" t="s">
        <v>363</v>
      </c>
      <c r="C6" s="9">
        <v>94</v>
      </c>
      <c r="D6" s="7" t="s">
        <v>364</v>
      </c>
      <c r="E6" s="26">
        <v>94</v>
      </c>
      <c r="F6" s="26">
        <v>95</v>
      </c>
      <c r="G6" s="44">
        <v>94</v>
      </c>
      <c r="H6" s="9">
        <v>99</v>
      </c>
      <c r="I6" s="28">
        <f t="shared" si="0"/>
        <v>382</v>
      </c>
      <c r="J6" s="7"/>
    </row>
    <row r="7" spans="1:10" ht="15">
      <c r="A7">
        <v>4</v>
      </c>
      <c r="B7" s="3" t="s">
        <v>365</v>
      </c>
      <c r="C7" s="9">
        <v>94</v>
      </c>
      <c r="D7" s="7" t="s">
        <v>104</v>
      </c>
      <c r="E7" s="26">
        <v>92</v>
      </c>
      <c r="F7" s="26">
        <v>94</v>
      </c>
      <c r="G7" s="44">
        <v>99</v>
      </c>
      <c r="H7" s="9">
        <v>97</v>
      </c>
      <c r="I7" s="28">
        <f t="shared" si="0"/>
        <v>382</v>
      </c>
      <c r="J7" s="7"/>
    </row>
    <row r="8" spans="1:10" ht="15">
      <c r="A8">
        <v>5</v>
      </c>
      <c r="B8" s="3" t="s">
        <v>366</v>
      </c>
      <c r="C8" s="9">
        <v>93</v>
      </c>
      <c r="D8" s="7" t="s">
        <v>209</v>
      </c>
      <c r="E8" s="26">
        <v>94</v>
      </c>
      <c r="F8" s="26">
        <v>95</v>
      </c>
      <c r="G8" s="44">
        <v>97</v>
      </c>
      <c r="H8" s="9">
        <v>93</v>
      </c>
      <c r="I8" s="28">
        <f t="shared" si="0"/>
        <v>379</v>
      </c>
      <c r="J8" s="7"/>
    </row>
    <row r="9" spans="1:10" ht="15">
      <c r="A9">
        <v>6</v>
      </c>
      <c r="B9" s="3" t="s">
        <v>367</v>
      </c>
      <c r="C9" s="9">
        <v>94</v>
      </c>
      <c r="D9" s="7" t="s">
        <v>188</v>
      </c>
      <c r="E9" s="26">
        <v>96</v>
      </c>
      <c r="F9" s="26">
        <v>93</v>
      </c>
      <c r="G9" s="44">
        <v>91</v>
      </c>
      <c r="H9" s="9">
        <v>95</v>
      </c>
      <c r="I9" s="28">
        <f t="shared" si="0"/>
        <v>375</v>
      </c>
      <c r="J9" s="7"/>
    </row>
    <row r="10" spans="1:10" ht="15">
      <c r="A10">
        <v>7</v>
      </c>
      <c r="B10" s="3" t="s">
        <v>368</v>
      </c>
      <c r="C10" s="9">
        <v>94</v>
      </c>
      <c r="D10" s="7" t="s">
        <v>188</v>
      </c>
      <c r="E10" s="26">
        <v>91</v>
      </c>
      <c r="F10" s="26">
        <v>96</v>
      </c>
      <c r="G10" s="44">
        <v>94</v>
      </c>
      <c r="H10" s="9">
        <v>94</v>
      </c>
      <c r="I10" s="28">
        <f t="shared" si="0"/>
        <v>375</v>
      </c>
      <c r="J10" s="7"/>
    </row>
    <row r="11" spans="1:10" ht="15">
      <c r="A11">
        <v>8</v>
      </c>
      <c r="B11" s="3" t="s">
        <v>369</v>
      </c>
      <c r="C11" s="9">
        <v>93</v>
      </c>
      <c r="D11" s="7" t="s">
        <v>370</v>
      </c>
      <c r="E11" s="26">
        <v>92</v>
      </c>
      <c r="F11" s="26">
        <v>93</v>
      </c>
      <c r="G11" s="44">
        <v>91</v>
      </c>
      <c r="H11" s="9">
        <v>91</v>
      </c>
      <c r="I11" s="28">
        <f t="shared" si="0"/>
        <v>367</v>
      </c>
      <c r="J11" s="7"/>
    </row>
    <row r="12" spans="1:10" ht="15">
      <c r="A12">
        <v>9</v>
      </c>
      <c r="B12" s="3" t="s">
        <v>371</v>
      </c>
      <c r="C12" s="9">
        <v>94</v>
      </c>
      <c r="D12" s="7" t="s">
        <v>194</v>
      </c>
      <c r="E12" s="26">
        <v>93</v>
      </c>
      <c r="F12" s="26">
        <v>90</v>
      </c>
      <c r="G12" s="44">
        <v>92</v>
      </c>
      <c r="H12" s="9">
        <v>90</v>
      </c>
      <c r="I12" s="28">
        <f t="shared" si="0"/>
        <v>365</v>
      </c>
      <c r="J12" s="7"/>
    </row>
    <row r="13" spans="1:10" ht="15">
      <c r="A13">
        <v>10</v>
      </c>
      <c r="B13" s="3" t="s">
        <v>372</v>
      </c>
      <c r="C13" s="9">
        <v>94</v>
      </c>
      <c r="D13" s="7" t="s">
        <v>65</v>
      </c>
      <c r="E13" s="26">
        <v>90</v>
      </c>
      <c r="F13" s="26">
        <v>90</v>
      </c>
      <c r="G13" s="44">
        <v>93</v>
      </c>
      <c r="H13" s="9">
        <v>91</v>
      </c>
      <c r="I13" s="28">
        <f t="shared" si="0"/>
        <v>364</v>
      </c>
      <c r="J13" s="7"/>
    </row>
    <row r="14" spans="1:10" ht="15">
      <c r="A14">
        <v>11</v>
      </c>
      <c r="B14" s="3" t="s">
        <v>373</v>
      </c>
      <c r="C14" s="9">
        <v>93</v>
      </c>
      <c r="D14" s="7" t="s">
        <v>58</v>
      </c>
      <c r="E14" s="26">
        <v>87</v>
      </c>
      <c r="F14" s="26">
        <v>91</v>
      </c>
      <c r="G14" s="44">
        <v>94</v>
      </c>
      <c r="H14" s="9">
        <v>91</v>
      </c>
      <c r="I14" s="28">
        <f t="shared" si="0"/>
        <v>363</v>
      </c>
      <c r="J14" s="7"/>
    </row>
    <row r="15" spans="1:10" ht="15">
      <c r="A15">
        <v>12</v>
      </c>
      <c r="B15" s="3" t="s">
        <v>374</v>
      </c>
      <c r="C15" s="9">
        <v>93</v>
      </c>
      <c r="D15" s="7" t="s">
        <v>256</v>
      </c>
      <c r="E15" s="26">
        <v>95</v>
      </c>
      <c r="F15" s="26">
        <v>87</v>
      </c>
      <c r="G15" s="44">
        <v>90</v>
      </c>
      <c r="H15" s="9">
        <v>89</v>
      </c>
      <c r="I15" s="28">
        <f t="shared" si="0"/>
        <v>361</v>
      </c>
      <c r="J15" s="7"/>
    </row>
    <row r="16" spans="1:10" ht="15">
      <c r="A16">
        <v>13</v>
      </c>
      <c r="B16" s="3" t="s">
        <v>375</v>
      </c>
      <c r="C16" s="9">
        <v>93</v>
      </c>
      <c r="D16" s="7" t="s">
        <v>376</v>
      </c>
      <c r="E16" s="26">
        <v>89</v>
      </c>
      <c r="F16" s="26">
        <v>90</v>
      </c>
      <c r="G16" s="44">
        <v>89</v>
      </c>
      <c r="H16" s="9">
        <v>90</v>
      </c>
      <c r="I16" s="28">
        <f t="shared" si="0"/>
        <v>358</v>
      </c>
      <c r="J16" s="7"/>
    </row>
    <row r="17" spans="1:10" ht="15">
      <c r="A17">
        <v>14</v>
      </c>
      <c r="B17" s="3" t="s">
        <v>377</v>
      </c>
      <c r="C17" s="9">
        <v>93</v>
      </c>
      <c r="D17" s="7" t="s">
        <v>74</v>
      </c>
      <c r="E17" s="26">
        <v>90</v>
      </c>
      <c r="F17" s="26">
        <v>87</v>
      </c>
      <c r="G17" s="44">
        <v>87</v>
      </c>
      <c r="H17" s="9">
        <v>93</v>
      </c>
      <c r="I17" s="28">
        <f t="shared" si="0"/>
        <v>357</v>
      </c>
      <c r="J17" s="7"/>
    </row>
    <row r="18" spans="1:10" ht="15">
      <c r="A18">
        <v>15</v>
      </c>
      <c r="B18" s="3" t="s">
        <v>378</v>
      </c>
      <c r="C18" s="9">
        <v>93</v>
      </c>
      <c r="D18" s="7" t="s">
        <v>376</v>
      </c>
      <c r="E18" s="26">
        <v>84</v>
      </c>
      <c r="F18" s="26">
        <v>90</v>
      </c>
      <c r="G18" s="44">
        <v>92</v>
      </c>
      <c r="H18" s="9">
        <v>91</v>
      </c>
      <c r="I18" s="28">
        <f t="shared" si="0"/>
        <v>357</v>
      </c>
      <c r="J18" s="7"/>
    </row>
    <row r="19" spans="1:10" ht="15">
      <c r="A19">
        <v>16</v>
      </c>
      <c r="B19" s="3" t="s">
        <v>379</v>
      </c>
      <c r="C19" s="9">
        <v>94</v>
      </c>
      <c r="D19" s="7" t="s">
        <v>302</v>
      </c>
      <c r="E19" s="26">
        <v>85</v>
      </c>
      <c r="F19" s="26">
        <v>91</v>
      </c>
      <c r="G19" s="44">
        <v>88</v>
      </c>
      <c r="H19" s="9">
        <v>92</v>
      </c>
      <c r="I19" s="28">
        <f t="shared" si="0"/>
        <v>356</v>
      </c>
      <c r="J19" s="7"/>
    </row>
    <row r="20" spans="1:10" ht="15">
      <c r="A20">
        <v>17</v>
      </c>
      <c r="B20" s="3" t="s">
        <v>380</v>
      </c>
      <c r="C20" s="9">
        <v>93</v>
      </c>
      <c r="D20" s="7" t="s">
        <v>104</v>
      </c>
      <c r="E20" s="26">
        <v>88</v>
      </c>
      <c r="F20" s="26">
        <v>89</v>
      </c>
      <c r="G20" s="44">
        <v>91</v>
      </c>
      <c r="H20" s="9">
        <v>88</v>
      </c>
      <c r="I20" s="28">
        <f t="shared" si="0"/>
        <v>356</v>
      </c>
      <c r="J20" s="7"/>
    </row>
    <row r="21" spans="1:10" ht="15">
      <c r="A21">
        <v>18</v>
      </c>
      <c r="B21" s="3" t="s">
        <v>381</v>
      </c>
      <c r="C21" s="9">
        <v>94</v>
      </c>
      <c r="D21" s="7" t="s">
        <v>104</v>
      </c>
      <c r="E21" s="26">
        <v>94</v>
      </c>
      <c r="F21" s="26">
        <v>84</v>
      </c>
      <c r="G21" s="44">
        <v>91</v>
      </c>
      <c r="H21" s="9">
        <v>87</v>
      </c>
      <c r="I21" s="28">
        <f t="shared" si="0"/>
        <v>356</v>
      </c>
      <c r="J21" s="7"/>
    </row>
    <row r="22" spans="1:10" ht="15">
      <c r="A22">
        <v>19</v>
      </c>
      <c r="B22" s="3" t="s">
        <v>382</v>
      </c>
      <c r="C22" s="9">
        <v>94</v>
      </c>
      <c r="D22" s="7" t="s">
        <v>20</v>
      </c>
      <c r="E22" s="26">
        <v>89</v>
      </c>
      <c r="F22" s="26">
        <v>89</v>
      </c>
      <c r="G22" s="44">
        <v>90</v>
      </c>
      <c r="H22" s="9">
        <v>87</v>
      </c>
      <c r="I22" s="28">
        <f t="shared" si="0"/>
        <v>355</v>
      </c>
      <c r="J22" s="7"/>
    </row>
    <row r="23" spans="1:10" ht="15">
      <c r="A23">
        <v>20</v>
      </c>
      <c r="B23" s="3" t="s">
        <v>383</v>
      </c>
      <c r="C23" s="9">
        <v>94</v>
      </c>
      <c r="D23" s="7" t="s">
        <v>234</v>
      </c>
      <c r="E23" s="26">
        <v>92</v>
      </c>
      <c r="F23" s="26">
        <v>88</v>
      </c>
      <c r="G23" s="44">
        <v>85</v>
      </c>
      <c r="H23" s="9">
        <v>88</v>
      </c>
      <c r="I23" s="28">
        <f t="shared" si="0"/>
        <v>353</v>
      </c>
      <c r="J23" s="7"/>
    </row>
    <row r="24" spans="1:10" ht="15">
      <c r="A24">
        <v>21</v>
      </c>
      <c r="B24" s="3" t="s">
        <v>384</v>
      </c>
      <c r="C24" s="9">
        <v>94</v>
      </c>
      <c r="D24" s="7" t="s">
        <v>164</v>
      </c>
      <c r="E24" s="26">
        <v>83</v>
      </c>
      <c r="F24" s="26">
        <v>87</v>
      </c>
      <c r="G24" s="44">
        <v>92</v>
      </c>
      <c r="H24" s="9">
        <v>88</v>
      </c>
      <c r="I24" s="28">
        <f t="shared" si="0"/>
        <v>350</v>
      </c>
      <c r="J24" s="7"/>
    </row>
    <row r="25" spans="1:10" ht="15">
      <c r="A25">
        <v>22</v>
      </c>
      <c r="B25" s="3" t="s">
        <v>385</v>
      </c>
      <c r="C25" s="9">
        <v>95</v>
      </c>
      <c r="D25" s="7" t="s">
        <v>248</v>
      </c>
      <c r="E25" s="26">
        <v>82</v>
      </c>
      <c r="F25" s="26">
        <v>88</v>
      </c>
      <c r="G25" s="44">
        <v>87</v>
      </c>
      <c r="H25" s="9">
        <v>87</v>
      </c>
      <c r="I25" s="28">
        <f t="shared" si="0"/>
        <v>344</v>
      </c>
      <c r="J25" s="7"/>
    </row>
    <row r="26" spans="1:10" ht="15">
      <c r="A26">
        <v>23</v>
      </c>
      <c r="B26" s="3" t="s">
        <v>386</v>
      </c>
      <c r="C26" s="9">
        <v>94</v>
      </c>
      <c r="D26" s="7" t="s">
        <v>74</v>
      </c>
      <c r="E26" s="26">
        <v>89</v>
      </c>
      <c r="F26" s="26">
        <v>84</v>
      </c>
      <c r="G26" s="44">
        <v>84</v>
      </c>
      <c r="H26" s="9">
        <v>85</v>
      </c>
      <c r="I26" s="28">
        <f t="shared" si="0"/>
        <v>342</v>
      </c>
      <c r="J26" s="7"/>
    </row>
    <row r="27" spans="1:10" ht="15">
      <c r="A27">
        <v>24</v>
      </c>
      <c r="B27" s="3" t="s">
        <v>387</v>
      </c>
      <c r="C27" s="9">
        <v>93</v>
      </c>
      <c r="D27" s="7" t="s">
        <v>256</v>
      </c>
      <c r="E27" s="26">
        <v>83</v>
      </c>
      <c r="F27" s="26">
        <v>88</v>
      </c>
      <c r="G27" s="44">
        <v>84</v>
      </c>
      <c r="H27" s="9">
        <v>84</v>
      </c>
      <c r="I27" s="28">
        <f t="shared" si="0"/>
        <v>339</v>
      </c>
      <c r="J27" s="7"/>
    </row>
    <row r="28" spans="1:10" ht="15">
      <c r="A28">
        <v>25</v>
      </c>
      <c r="B28" s="3" t="s">
        <v>388</v>
      </c>
      <c r="C28" s="9"/>
      <c r="D28" s="7" t="s">
        <v>256</v>
      </c>
      <c r="E28" s="26">
        <v>85</v>
      </c>
      <c r="F28" s="26">
        <v>83</v>
      </c>
      <c r="G28" s="44">
        <v>82</v>
      </c>
      <c r="H28" s="9">
        <v>85</v>
      </c>
      <c r="I28" s="28">
        <f t="shared" si="0"/>
        <v>335</v>
      </c>
      <c r="J28" s="7"/>
    </row>
    <row r="29" spans="1:10" ht="15">
      <c r="A29">
        <v>26</v>
      </c>
      <c r="B29" s="3" t="s">
        <v>389</v>
      </c>
      <c r="C29" s="9">
        <v>93</v>
      </c>
      <c r="D29" s="7" t="s">
        <v>201</v>
      </c>
      <c r="E29" s="26">
        <v>82</v>
      </c>
      <c r="F29" s="26">
        <v>82</v>
      </c>
      <c r="G29" s="44">
        <v>84</v>
      </c>
      <c r="H29" s="9">
        <v>86</v>
      </c>
      <c r="I29" s="28">
        <f t="shared" si="0"/>
        <v>334</v>
      </c>
      <c r="J29" s="7"/>
    </row>
    <row r="30" spans="1:10" ht="15">
      <c r="A30">
        <v>27</v>
      </c>
      <c r="B30" s="3" t="s">
        <v>390</v>
      </c>
      <c r="C30" s="9">
        <v>95</v>
      </c>
      <c r="D30" s="7" t="s">
        <v>376</v>
      </c>
      <c r="E30" s="26">
        <v>86</v>
      </c>
      <c r="F30" s="26">
        <v>79</v>
      </c>
      <c r="G30" s="44">
        <v>86</v>
      </c>
      <c r="H30" s="9">
        <v>83</v>
      </c>
      <c r="I30" s="28">
        <f t="shared" si="0"/>
        <v>334</v>
      </c>
      <c r="J30" s="7"/>
    </row>
    <row r="31" spans="1:10" ht="15">
      <c r="A31">
        <v>28</v>
      </c>
      <c r="B31" s="3" t="s">
        <v>391</v>
      </c>
      <c r="C31" s="9">
        <v>93</v>
      </c>
      <c r="D31" s="7" t="s">
        <v>65</v>
      </c>
      <c r="E31" s="26">
        <v>84</v>
      </c>
      <c r="F31" s="26">
        <v>75</v>
      </c>
      <c r="G31" s="44">
        <v>86</v>
      </c>
      <c r="H31" s="9">
        <v>87</v>
      </c>
      <c r="I31" s="28">
        <f t="shared" si="0"/>
        <v>332</v>
      </c>
      <c r="J31" s="7"/>
    </row>
    <row r="32" spans="1:10" ht="15">
      <c r="A32">
        <v>29</v>
      </c>
      <c r="B32" s="3" t="s">
        <v>392</v>
      </c>
      <c r="C32" s="9">
        <v>94</v>
      </c>
      <c r="D32" s="7" t="s">
        <v>209</v>
      </c>
      <c r="E32" s="26">
        <v>88</v>
      </c>
      <c r="F32" s="26">
        <v>88</v>
      </c>
      <c r="G32" s="44">
        <v>83</v>
      </c>
      <c r="H32" s="9">
        <v>73</v>
      </c>
      <c r="I32" s="28">
        <f t="shared" si="0"/>
        <v>332</v>
      </c>
      <c r="J32" s="7"/>
    </row>
    <row r="33" spans="1:10" ht="15">
      <c r="A33">
        <v>30</v>
      </c>
      <c r="B33" s="3" t="s">
        <v>393</v>
      </c>
      <c r="C33" s="9">
        <v>93</v>
      </c>
      <c r="D33" s="7" t="s">
        <v>65</v>
      </c>
      <c r="E33" s="26">
        <v>80</v>
      </c>
      <c r="F33" s="26">
        <v>86</v>
      </c>
      <c r="G33" s="44">
        <v>78</v>
      </c>
      <c r="H33" s="9">
        <v>87</v>
      </c>
      <c r="I33" s="28">
        <f t="shared" si="0"/>
        <v>331</v>
      </c>
      <c r="J33" s="7"/>
    </row>
    <row r="34" spans="1:10" ht="15">
      <c r="A34">
        <v>31</v>
      </c>
      <c r="B34" s="3" t="s">
        <v>394</v>
      </c>
      <c r="C34" s="9">
        <v>95</v>
      </c>
      <c r="D34" s="7" t="s">
        <v>250</v>
      </c>
      <c r="E34" s="26">
        <v>80</v>
      </c>
      <c r="F34" s="26">
        <v>81</v>
      </c>
      <c r="G34" s="44">
        <v>85</v>
      </c>
      <c r="H34" s="9">
        <v>84</v>
      </c>
      <c r="I34" s="28">
        <f t="shared" si="0"/>
        <v>330</v>
      </c>
      <c r="J34" s="7"/>
    </row>
    <row r="35" spans="1:10" ht="15">
      <c r="A35">
        <v>32</v>
      </c>
      <c r="B35" s="3" t="s">
        <v>395</v>
      </c>
      <c r="C35" s="9">
        <v>94</v>
      </c>
      <c r="D35" s="7" t="s">
        <v>209</v>
      </c>
      <c r="E35" s="26">
        <v>74</v>
      </c>
      <c r="F35" s="26">
        <v>86</v>
      </c>
      <c r="G35" s="44">
        <v>88</v>
      </c>
      <c r="H35" s="9">
        <v>80</v>
      </c>
      <c r="I35" s="28">
        <f t="shared" si="0"/>
        <v>328</v>
      </c>
      <c r="J35" s="7"/>
    </row>
    <row r="36" spans="1:10" ht="15">
      <c r="A36">
        <v>33</v>
      </c>
      <c r="B36" s="3" t="s">
        <v>396</v>
      </c>
      <c r="C36" s="9">
        <v>93</v>
      </c>
      <c r="D36" s="7" t="s">
        <v>212</v>
      </c>
      <c r="E36" s="26">
        <v>78</v>
      </c>
      <c r="F36" s="26">
        <v>86</v>
      </c>
      <c r="G36" s="44">
        <v>87</v>
      </c>
      <c r="H36" s="9">
        <v>76</v>
      </c>
      <c r="I36" s="28">
        <f t="shared" si="0"/>
        <v>327</v>
      </c>
      <c r="J36" s="7"/>
    </row>
    <row r="37" spans="1:10" ht="15">
      <c r="A37">
        <v>34</v>
      </c>
      <c r="B37" s="3" t="s">
        <v>397</v>
      </c>
      <c r="C37" s="9">
        <v>94</v>
      </c>
      <c r="D37" s="7" t="s">
        <v>194</v>
      </c>
      <c r="E37" s="26">
        <v>81</v>
      </c>
      <c r="F37" s="26">
        <v>76</v>
      </c>
      <c r="G37" s="44">
        <v>80</v>
      </c>
      <c r="H37" s="9">
        <v>88</v>
      </c>
      <c r="I37" s="28">
        <f t="shared" si="0"/>
        <v>325</v>
      </c>
      <c r="J37" s="7"/>
    </row>
    <row r="38" spans="1:10" ht="15">
      <c r="A38">
        <v>35</v>
      </c>
      <c r="B38" s="3" t="s">
        <v>398</v>
      </c>
      <c r="C38" s="9">
        <v>93</v>
      </c>
      <c r="D38" s="7" t="s">
        <v>164</v>
      </c>
      <c r="E38" s="26">
        <v>76</v>
      </c>
      <c r="F38" s="26">
        <v>72</v>
      </c>
      <c r="G38" s="44">
        <v>81</v>
      </c>
      <c r="H38" s="9">
        <v>82</v>
      </c>
      <c r="I38" s="28">
        <f t="shared" si="0"/>
        <v>311</v>
      </c>
      <c r="J38" s="7"/>
    </row>
    <row r="39" spans="1:10" ht="15">
      <c r="A39">
        <v>36</v>
      </c>
      <c r="B39" s="3" t="s">
        <v>399</v>
      </c>
      <c r="C39" s="9">
        <v>95</v>
      </c>
      <c r="D39" s="7" t="s">
        <v>250</v>
      </c>
      <c r="E39" s="26">
        <v>88</v>
      </c>
      <c r="F39" s="26">
        <v>67</v>
      </c>
      <c r="G39" s="44">
        <v>79</v>
      </c>
      <c r="H39" s="9">
        <v>74</v>
      </c>
      <c r="I39" s="28">
        <f t="shared" si="0"/>
        <v>308</v>
      </c>
      <c r="J39" s="7"/>
    </row>
    <row r="40" spans="1:10" ht="15.75" thickBot="1">
      <c r="A40">
        <v>37</v>
      </c>
      <c r="B40" s="10" t="s">
        <v>400</v>
      </c>
      <c r="C40" s="32">
        <v>94</v>
      </c>
      <c r="D40" s="25" t="s">
        <v>78</v>
      </c>
      <c r="E40" s="29">
        <v>71</v>
      </c>
      <c r="F40" s="29">
        <v>82</v>
      </c>
      <c r="G40" s="51">
        <v>70</v>
      </c>
      <c r="H40" s="32">
        <v>66</v>
      </c>
      <c r="I40" s="30">
        <f t="shared" si="0"/>
        <v>289</v>
      </c>
      <c r="J40" s="7"/>
    </row>
    <row r="42" spans="1:9" ht="15.75" thickBot="1">
      <c r="A42" s="17"/>
      <c r="B42" s="83" t="s">
        <v>401</v>
      </c>
      <c r="C42" s="83"/>
      <c r="D42" s="83"/>
      <c r="E42" s="83"/>
      <c r="F42" s="83"/>
      <c r="G42" s="83"/>
      <c r="H42" s="83"/>
      <c r="I42" s="83"/>
    </row>
    <row r="43" spans="1:9" ht="15">
      <c r="A43" s="18"/>
      <c r="B43" s="19" t="s">
        <v>296</v>
      </c>
      <c r="C43" s="53" t="s">
        <v>9</v>
      </c>
      <c r="D43" s="20" t="s">
        <v>1</v>
      </c>
      <c r="E43" s="21" t="s">
        <v>2</v>
      </c>
      <c r="F43" s="21" t="s">
        <v>3</v>
      </c>
      <c r="G43" s="21" t="s">
        <v>242</v>
      </c>
      <c r="H43" s="22" t="s">
        <v>297</v>
      </c>
      <c r="I43" s="23" t="s">
        <v>4</v>
      </c>
    </row>
    <row r="44" spans="1:9" ht="15">
      <c r="A44">
        <v>1</v>
      </c>
      <c r="B44" s="3" t="s">
        <v>402</v>
      </c>
      <c r="C44" s="9">
        <v>93</v>
      </c>
      <c r="D44" s="7" t="s">
        <v>194</v>
      </c>
      <c r="E44" s="26">
        <v>98</v>
      </c>
      <c r="F44" s="26">
        <v>96</v>
      </c>
      <c r="G44" s="26">
        <v>99</v>
      </c>
      <c r="H44" s="26">
        <v>99</v>
      </c>
      <c r="I44" s="27">
        <f aca="true" t="shared" si="1" ref="I44:I59">SUM(E44:H44)</f>
        <v>392</v>
      </c>
    </row>
    <row r="45" spans="1:9" ht="15">
      <c r="A45">
        <v>2</v>
      </c>
      <c r="B45" s="3" t="s">
        <v>403</v>
      </c>
      <c r="C45" s="9">
        <v>93</v>
      </c>
      <c r="D45" s="7" t="s">
        <v>119</v>
      </c>
      <c r="E45" s="26">
        <v>98</v>
      </c>
      <c r="F45" s="26">
        <v>97</v>
      </c>
      <c r="G45" s="26">
        <v>98</v>
      </c>
      <c r="H45" s="26">
        <v>96</v>
      </c>
      <c r="I45" s="28">
        <f t="shared" si="1"/>
        <v>389</v>
      </c>
    </row>
    <row r="46" spans="1:9" ht="15">
      <c r="A46">
        <v>3</v>
      </c>
      <c r="B46" s="3" t="s">
        <v>404</v>
      </c>
      <c r="C46" s="9">
        <v>94</v>
      </c>
      <c r="D46" s="7" t="s">
        <v>159</v>
      </c>
      <c r="E46" s="26">
        <v>98</v>
      </c>
      <c r="F46" s="26">
        <v>94</v>
      </c>
      <c r="G46" s="26">
        <v>94</v>
      </c>
      <c r="H46" s="26">
        <v>97</v>
      </c>
      <c r="I46" s="28">
        <f t="shared" si="1"/>
        <v>383</v>
      </c>
    </row>
    <row r="47" spans="1:9" ht="15">
      <c r="A47">
        <v>4</v>
      </c>
      <c r="B47" s="3" t="s">
        <v>405</v>
      </c>
      <c r="C47" s="9">
        <v>93</v>
      </c>
      <c r="D47" s="7" t="s">
        <v>119</v>
      </c>
      <c r="E47" s="26">
        <v>94</v>
      </c>
      <c r="F47" s="26">
        <v>98</v>
      </c>
      <c r="G47" s="26">
        <v>97</v>
      </c>
      <c r="H47" s="26">
        <v>93</v>
      </c>
      <c r="I47" s="28">
        <f t="shared" si="1"/>
        <v>382</v>
      </c>
    </row>
    <row r="48" spans="1:9" ht="15">
      <c r="A48">
        <v>5</v>
      </c>
      <c r="B48" s="3" t="s">
        <v>406</v>
      </c>
      <c r="C48" s="9">
        <v>94</v>
      </c>
      <c r="D48" s="7" t="s">
        <v>119</v>
      </c>
      <c r="E48" s="26">
        <v>92</v>
      </c>
      <c r="F48" s="26">
        <v>94</v>
      </c>
      <c r="G48" s="26">
        <v>98</v>
      </c>
      <c r="H48" s="26">
        <v>96</v>
      </c>
      <c r="I48" s="28">
        <f t="shared" si="1"/>
        <v>380</v>
      </c>
    </row>
    <row r="49" spans="1:9" ht="15">
      <c r="A49">
        <v>6</v>
      </c>
      <c r="B49" s="3" t="s">
        <v>407</v>
      </c>
      <c r="C49" s="9">
        <v>94</v>
      </c>
      <c r="D49" s="7" t="s">
        <v>11</v>
      </c>
      <c r="E49" s="26">
        <v>88</v>
      </c>
      <c r="F49" s="26">
        <v>96</v>
      </c>
      <c r="G49" s="26">
        <v>96</v>
      </c>
      <c r="H49" s="26">
        <v>98</v>
      </c>
      <c r="I49" s="28">
        <f t="shared" si="1"/>
        <v>378</v>
      </c>
    </row>
    <row r="50" spans="1:9" ht="15">
      <c r="A50">
        <v>7</v>
      </c>
      <c r="B50" s="3" t="s">
        <v>408</v>
      </c>
      <c r="C50" s="9">
        <v>94</v>
      </c>
      <c r="D50" s="7" t="s">
        <v>409</v>
      </c>
      <c r="E50" s="26">
        <v>95</v>
      </c>
      <c r="F50" s="26">
        <v>92</v>
      </c>
      <c r="G50" s="26">
        <v>95</v>
      </c>
      <c r="H50" s="26">
        <v>95</v>
      </c>
      <c r="I50" s="28">
        <f t="shared" si="1"/>
        <v>377</v>
      </c>
    </row>
    <row r="51" spans="1:9" ht="15">
      <c r="A51">
        <v>8</v>
      </c>
      <c r="B51" s="3" t="s">
        <v>410</v>
      </c>
      <c r="C51" s="9">
        <v>94</v>
      </c>
      <c r="D51" s="7" t="s">
        <v>11</v>
      </c>
      <c r="E51" s="26">
        <v>93</v>
      </c>
      <c r="F51" s="26">
        <v>95</v>
      </c>
      <c r="G51" s="26">
        <v>93</v>
      </c>
      <c r="H51" s="26">
        <v>95</v>
      </c>
      <c r="I51" s="28">
        <f t="shared" si="1"/>
        <v>376</v>
      </c>
    </row>
    <row r="52" spans="1:9" ht="15">
      <c r="A52">
        <v>9</v>
      </c>
      <c r="B52" s="3" t="s">
        <v>411</v>
      </c>
      <c r="C52" s="9">
        <v>93</v>
      </c>
      <c r="D52" s="7" t="s">
        <v>248</v>
      </c>
      <c r="E52" s="26">
        <v>93</v>
      </c>
      <c r="F52" s="26">
        <v>97</v>
      </c>
      <c r="G52" s="26">
        <v>92</v>
      </c>
      <c r="H52" s="26">
        <v>94</v>
      </c>
      <c r="I52" s="28">
        <f t="shared" si="1"/>
        <v>376</v>
      </c>
    </row>
    <row r="53" spans="1:9" ht="15">
      <c r="A53">
        <v>10</v>
      </c>
      <c r="B53" s="3" t="s">
        <v>412</v>
      </c>
      <c r="C53" s="9">
        <v>93</v>
      </c>
      <c r="D53" s="7" t="s">
        <v>159</v>
      </c>
      <c r="E53" s="26">
        <v>92</v>
      </c>
      <c r="F53" s="26">
        <v>96</v>
      </c>
      <c r="G53" s="26">
        <v>90</v>
      </c>
      <c r="H53" s="26">
        <v>90</v>
      </c>
      <c r="I53" s="28">
        <f t="shared" si="1"/>
        <v>368</v>
      </c>
    </row>
    <row r="54" spans="1:9" ht="15">
      <c r="A54">
        <v>11</v>
      </c>
      <c r="B54" s="3" t="s">
        <v>413</v>
      </c>
      <c r="C54" s="9">
        <v>93</v>
      </c>
      <c r="D54" s="7" t="s">
        <v>414</v>
      </c>
      <c r="E54" s="26">
        <v>90</v>
      </c>
      <c r="F54" s="26">
        <v>91</v>
      </c>
      <c r="G54" s="26">
        <v>94</v>
      </c>
      <c r="H54" s="26">
        <v>91</v>
      </c>
      <c r="I54" s="28">
        <f t="shared" si="1"/>
        <v>366</v>
      </c>
    </row>
    <row r="55" spans="1:9" ht="15">
      <c r="A55">
        <v>12</v>
      </c>
      <c r="B55" s="3" t="s">
        <v>415</v>
      </c>
      <c r="C55" s="9">
        <v>93</v>
      </c>
      <c r="D55" s="7" t="s">
        <v>78</v>
      </c>
      <c r="E55" s="26">
        <v>94</v>
      </c>
      <c r="F55" s="26">
        <v>88</v>
      </c>
      <c r="G55" s="26">
        <v>89</v>
      </c>
      <c r="H55" s="26">
        <v>80</v>
      </c>
      <c r="I55" s="28">
        <f t="shared" si="1"/>
        <v>351</v>
      </c>
    </row>
    <row r="56" spans="1:9" ht="15">
      <c r="A56">
        <v>13</v>
      </c>
      <c r="B56" s="3" t="s">
        <v>416</v>
      </c>
      <c r="C56" s="9">
        <v>94</v>
      </c>
      <c r="D56" s="7" t="s">
        <v>234</v>
      </c>
      <c r="E56" s="26">
        <v>82</v>
      </c>
      <c r="F56" s="26">
        <v>89</v>
      </c>
      <c r="G56" s="26">
        <v>84</v>
      </c>
      <c r="H56" s="26">
        <v>94</v>
      </c>
      <c r="I56" s="28">
        <f t="shared" si="1"/>
        <v>349</v>
      </c>
    </row>
    <row r="57" spans="1:9" ht="15">
      <c r="A57">
        <v>14</v>
      </c>
      <c r="B57" s="3" t="s">
        <v>417</v>
      </c>
      <c r="C57" s="9">
        <v>94</v>
      </c>
      <c r="D57" s="7" t="s">
        <v>376</v>
      </c>
      <c r="E57" s="26">
        <v>82</v>
      </c>
      <c r="F57" s="26">
        <v>86</v>
      </c>
      <c r="G57" s="26">
        <v>90</v>
      </c>
      <c r="H57" s="26">
        <v>88</v>
      </c>
      <c r="I57" s="28">
        <f t="shared" si="1"/>
        <v>346</v>
      </c>
    </row>
    <row r="58" spans="1:9" ht="15">
      <c r="A58">
        <v>15</v>
      </c>
      <c r="B58" s="3" t="s">
        <v>418</v>
      </c>
      <c r="C58" s="9">
        <v>93</v>
      </c>
      <c r="D58" s="7" t="s">
        <v>164</v>
      </c>
      <c r="E58" s="26">
        <v>86</v>
      </c>
      <c r="F58" s="26">
        <v>81</v>
      </c>
      <c r="G58" s="26">
        <v>92</v>
      </c>
      <c r="H58" s="26">
        <v>87</v>
      </c>
      <c r="I58" s="28">
        <f t="shared" si="1"/>
        <v>346</v>
      </c>
    </row>
    <row r="59" spans="1:9" ht="15.75" thickBot="1">
      <c r="A59">
        <v>16</v>
      </c>
      <c r="B59" s="10" t="s">
        <v>419</v>
      </c>
      <c r="C59" s="32">
        <v>95</v>
      </c>
      <c r="D59" s="25" t="s">
        <v>250</v>
      </c>
      <c r="E59" s="29">
        <v>54</v>
      </c>
      <c r="F59" s="29">
        <v>76</v>
      </c>
      <c r="G59" s="29">
        <v>61</v>
      </c>
      <c r="H59" s="29">
        <v>58</v>
      </c>
      <c r="I59" s="30">
        <f t="shared" si="1"/>
        <v>249</v>
      </c>
    </row>
  </sheetData>
  <mergeCells count="2">
    <mergeCell ref="B2:I2"/>
    <mergeCell ref="B42:I4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9.140625" defaultRowHeight="15"/>
  <cols>
    <col min="2" max="2" width="27.8515625" style="0" customWidth="1"/>
    <col min="3" max="3" width="18.7109375" style="0" customWidth="1"/>
    <col min="4" max="4" width="7.8515625" style="0" customWidth="1"/>
    <col min="5" max="5" width="18.7109375" style="0" customWidth="1"/>
    <col min="6" max="6" width="7.8515625" style="0" customWidth="1"/>
    <col min="7" max="7" width="20.7109375" style="0" customWidth="1"/>
    <col min="8" max="8" width="7.8515625" style="0" customWidth="1"/>
  </cols>
  <sheetData>
    <row r="2" spans="2:9" s="17" customFormat="1" ht="15">
      <c r="B2" s="84" t="s">
        <v>420</v>
      </c>
      <c r="C2" s="84"/>
      <c r="D2" s="84"/>
      <c r="E2" s="84"/>
      <c r="F2" s="84"/>
      <c r="G2" s="84"/>
      <c r="H2" s="84"/>
      <c r="I2" s="84"/>
    </row>
    <row r="3" ht="15.75" thickBot="1"/>
    <row r="4" spans="2:9" s="18" customFormat="1" ht="12.75">
      <c r="B4" s="46" t="s">
        <v>5</v>
      </c>
      <c r="C4" s="47" t="s">
        <v>6</v>
      </c>
      <c r="D4" s="47" t="s">
        <v>238</v>
      </c>
      <c r="E4" s="48" t="s">
        <v>7</v>
      </c>
      <c r="F4" s="47" t="s">
        <v>238</v>
      </c>
      <c r="G4" s="48" t="s">
        <v>8</v>
      </c>
      <c r="H4" s="49" t="s">
        <v>238</v>
      </c>
      <c r="I4" s="50" t="s">
        <v>4</v>
      </c>
    </row>
    <row r="5" spans="1:9" ht="15">
      <c r="A5">
        <v>1</v>
      </c>
      <c r="B5" s="4" t="s">
        <v>119</v>
      </c>
      <c r="C5" s="6" t="s">
        <v>421</v>
      </c>
      <c r="D5" s="43">
        <v>389</v>
      </c>
      <c r="E5" s="14" t="s">
        <v>422</v>
      </c>
      <c r="F5" s="43">
        <v>382</v>
      </c>
      <c r="G5" s="14" t="s">
        <v>423</v>
      </c>
      <c r="H5" s="45">
        <v>380</v>
      </c>
      <c r="I5" s="28">
        <f aca="true" t="shared" si="0" ref="I5:I15">D5+F5+H5</f>
        <v>1151</v>
      </c>
    </row>
    <row r="6" spans="1:9" ht="15">
      <c r="A6">
        <v>2</v>
      </c>
      <c r="B6" s="3" t="s">
        <v>11</v>
      </c>
      <c r="C6" s="2" t="s">
        <v>336</v>
      </c>
      <c r="D6" s="44">
        <v>391</v>
      </c>
      <c r="E6" s="7" t="s">
        <v>424</v>
      </c>
      <c r="F6" s="44">
        <v>376</v>
      </c>
      <c r="G6" s="8" t="s">
        <v>425</v>
      </c>
      <c r="H6" s="26">
        <v>378</v>
      </c>
      <c r="I6" s="28">
        <f t="shared" si="0"/>
        <v>1145</v>
      </c>
    </row>
    <row r="7" spans="1:9" ht="15">
      <c r="A7">
        <v>3</v>
      </c>
      <c r="B7" s="3" t="s">
        <v>104</v>
      </c>
      <c r="C7" s="2" t="s">
        <v>426</v>
      </c>
      <c r="D7" s="44">
        <v>356</v>
      </c>
      <c r="E7" s="7" t="s">
        <v>427</v>
      </c>
      <c r="F7" s="44">
        <v>382</v>
      </c>
      <c r="G7" s="8" t="s">
        <v>428</v>
      </c>
      <c r="H7" s="26">
        <v>356</v>
      </c>
      <c r="I7" s="28">
        <f t="shared" si="0"/>
        <v>1094</v>
      </c>
    </row>
    <row r="8" spans="1:9" ht="15">
      <c r="A8">
        <v>4</v>
      </c>
      <c r="B8" s="3" t="s">
        <v>74</v>
      </c>
      <c r="C8" s="2" t="s">
        <v>429</v>
      </c>
      <c r="D8" s="44">
        <v>386</v>
      </c>
      <c r="E8" s="7" t="s">
        <v>430</v>
      </c>
      <c r="F8" s="44">
        <v>357</v>
      </c>
      <c r="G8" s="8" t="s">
        <v>431</v>
      </c>
      <c r="H8" s="26">
        <v>342</v>
      </c>
      <c r="I8" s="28">
        <f t="shared" si="0"/>
        <v>1085</v>
      </c>
    </row>
    <row r="9" spans="1:9" ht="15">
      <c r="A9">
        <v>5</v>
      </c>
      <c r="B9" s="3" t="s">
        <v>194</v>
      </c>
      <c r="C9" s="2" t="s">
        <v>432</v>
      </c>
      <c r="D9" s="44">
        <v>392</v>
      </c>
      <c r="E9" s="7" t="s">
        <v>433</v>
      </c>
      <c r="F9" s="44">
        <v>365</v>
      </c>
      <c r="G9" s="8" t="s">
        <v>434</v>
      </c>
      <c r="H9" s="26">
        <v>325</v>
      </c>
      <c r="I9" s="28">
        <f t="shared" si="0"/>
        <v>1082</v>
      </c>
    </row>
    <row r="10" spans="1:9" ht="15">
      <c r="A10">
        <v>6</v>
      </c>
      <c r="B10" s="3" t="s">
        <v>376</v>
      </c>
      <c r="C10" s="2" t="s">
        <v>435</v>
      </c>
      <c r="D10" s="44">
        <v>358</v>
      </c>
      <c r="E10" s="7" t="s">
        <v>436</v>
      </c>
      <c r="F10" s="44">
        <v>357</v>
      </c>
      <c r="G10" s="8" t="s">
        <v>437</v>
      </c>
      <c r="H10" s="26">
        <v>334</v>
      </c>
      <c r="I10" s="28">
        <f t="shared" si="0"/>
        <v>1049</v>
      </c>
    </row>
    <row r="11" spans="1:9" ht="15">
      <c r="A11">
        <v>7</v>
      </c>
      <c r="B11" s="3" t="s">
        <v>209</v>
      </c>
      <c r="C11" s="2" t="s">
        <v>438</v>
      </c>
      <c r="D11" s="44">
        <v>328</v>
      </c>
      <c r="E11" s="7" t="s">
        <v>366</v>
      </c>
      <c r="F11" s="44">
        <v>379</v>
      </c>
      <c r="G11" s="8" t="s">
        <v>439</v>
      </c>
      <c r="H11" s="26">
        <v>332</v>
      </c>
      <c r="I11" s="28">
        <f t="shared" si="0"/>
        <v>1039</v>
      </c>
    </row>
    <row r="12" spans="1:9" ht="15">
      <c r="A12">
        <v>8</v>
      </c>
      <c r="B12" s="3" t="s">
        <v>256</v>
      </c>
      <c r="C12" s="2" t="s">
        <v>374</v>
      </c>
      <c r="D12" s="44">
        <v>361</v>
      </c>
      <c r="E12" s="7" t="s">
        <v>440</v>
      </c>
      <c r="F12" s="44">
        <v>335</v>
      </c>
      <c r="G12" s="8" t="s">
        <v>387</v>
      </c>
      <c r="H12" s="26">
        <v>339</v>
      </c>
      <c r="I12" s="28">
        <f t="shared" si="0"/>
        <v>1035</v>
      </c>
    </row>
    <row r="13" spans="1:9" ht="15">
      <c r="A13">
        <v>9</v>
      </c>
      <c r="B13" s="3" t="s">
        <v>65</v>
      </c>
      <c r="C13" s="2" t="s">
        <v>441</v>
      </c>
      <c r="D13" s="44">
        <v>331</v>
      </c>
      <c r="E13" s="7" t="s">
        <v>442</v>
      </c>
      <c r="F13" s="44">
        <v>332</v>
      </c>
      <c r="G13" s="8" t="s">
        <v>443</v>
      </c>
      <c r="H13" s="26">
        <v>364</v>
      </c>
      <c r="I13" s="28">
        <f t="shared" si="0"/>
        <v>1027</v>
      </c>
    </row>
    <row r="14" spans="1:9" ht="15">
      <c r="A14">
        <v>10</v>
      </c>
      <c r="B14" s="3" t="s">
        <v>164</v>
      </c>
      <c r="C14" s="2" t="s">
        <v>444</v>
      </c>
      <c r="D14" s="44">
        <v>346</v>
      </c>
      <c r="E14" s="7" t="s">
        <v>445</v>
      </c>
      <c r="F14" s="44">
        <v>350</v>
      </c>
      <c r="G14" s="8" t="s">
        <v>446</v>
      </c>
      <c r="H14" s="26">
        <v>311</v>
      </c>
      <c r="I14" s="28">
        <f t="shared" si="0"/>
        <v>1007</v>
      </c>
    </row>
    <row r="15" spans="1:9" ht="15.75" thickBot="1">
      <c r="A15">
        <v>11</v>
      </c>
      <c r="B15" s="10" t="s">
        <v>250</v>
      </c>
      <c r="C15" s="11" t="s">
        <v>447</v>
      </c>
      <c r="D15" s="51">
        <v>330</v>
      </c>
      <c r="E15" s="25" t="s">
        <v>448</v>
      </c>
      <c r="F15" s="51">
        <v>308</v>
      </c>
      <c r="G15" s="13" t="s">
        <v>449</v>
      </c>
      <c r="H15" s="29">
        <v>249</v>
      </c>
      <c r="I15" s="30">
        <f t="shared" si="0"/>
        <v>887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9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4.00390625" style="87" customWidth="1"/>
    <col min="2" max="2" width="26.421875" style="87" customWidth="1"/>
    <col min="3" max="3" width="43.00390625" style="87" bestFit="1" customWidth="1"/>
    <col min="4" max="4" width="9.00390625" style="87" customWidth="1"/>
    <col min="5" max="5" width="6.28125" style="87" customWidth="1"/>
    <col min="6" max="6" width="9.00390625" style="87" customWidth="1"/>
    <col min="7" max="7" width="6.28125" style="87" customWidth="1"/>
    <col min="8" max="8" width="9.00390625" style="87" customWidth="1"/>
    <col min="9" max="9" width="6.28125" style="87" customWidth="1"/>
    <col min="10" max="10" width="9.00390625" style="87" customWidth="1"/>
    <col min="11" max="11" width="6.28125" style="87" customWidth="1"/>
    <col min="12" max="12" width="9.00390625" style="87" customWidth="1"/>
    <col min="13" max="13" width="6.28125" style="87" customWidth="1"/>
    <col min="14" max="15" width="9.140625" style="87" customWidth="1"/>
    <col min="16" max="16" width="11.00390625" style="87" customWidth="1"/>
    <col min="17" max="17" width="9.140625" style="87" customWidth="1"/>
    <col min="18" max="18" width="13.8515625" style="87" customWidth="1"/>
    <col min="19" max="16384" width="9.140625" style="87" customWidth="1"/>
  </cols>
  <sheetData>
    <row r="1" spans="3:16" ht="37.5" customHeight="1">
      <c r="C1" s="88" t="s">
        <v>611</v>
      </c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</row>
    <row r="2" spans="3:8" ht="24.75">
      <c r="C2" s="91"/>
      <c r="D2" s="92"/>
      <c r="E2" s="92"/>
      <c r="F2" s="92"/>
      <c r="G2" s="92"/>
      <c r="H2" s="92"/>
    </row>
    <row r="3" ht="15.75" thickBot="1"/>
    <row r="4" spans="3:16" ht="15">
      <c r="C4" s="109" t="s">
        <v>5</v>
      </c>
      <c r="D4" s="144" t="s">
        <v>492</v>
      </c>
      <c r="E4" s="145" t="s">
        <v>493</v>
      </c>
      <c r="F4" s="111" t="s">
        <v>494</v>
      </c>
      <c r="G4" s="146" t="s">
        <v>495</v>
      </c>
      <c r="H4" s="113" t="s">
        <v>496</v>
      </c>
      <c r="I4" s="145" t="s">
        <v>497</v>
      </c>
      <c r="J4" s="111" t="s">
        <v>498</v>
      </c>
      <c r="K4" s="146" t="s">
        <v>499</v>
      </c>
      <c r="L4" s="113" t="s">
        <v>500</v>
      </c>
      <c r="M4" s="145" t="s">
        <v>501</v>
      </c>
      <c r="N4" s="111" t="s">
        <v>502</v>
      </c>
      <c r="O4" s="146" t="s">
        <v>503</v>
      </c>
      <c r="P4" s="147" t="s">
        <v>504</v>
      </c>
    </row>
    <row r="5" spans="2:16" ht="15">
      <c r="B5" s="87">
        <v>1</v>
      </c>
      <c r="C5" s="116" t="s">
        <v>515</v>
      </c>
      <c r="D5" s="148">
        <v>1101</v>
      </c>
      <c r="E5" s="149">
        <v>17</v>
      </c>
      <c r="F5" s="118">
        <v>1144</v>
      </c>
      <c r="G5" s="122">
        <v>20</v>
      </c>
      <c r="H5" s="120">
        <v>1142</v>
      </c>
      <c r="I5" s="149">
        <v>20</v>
      </c>
      <c r="J5" s="118">
        <v>1137</v>
      </c>
      <c r="K5" s="122">
        <v>17</v>
      </c>
      <c r="L5" s="120">
        <v>1151</v>
      </c>
      <c r="M5" s="149">
        <v>20</v>
      </c>
      <c r="N5" s="118">
        <f aca="true" t="shared" si="0" ref="N5:N19">SUM(D5+F5+H5+J5+L5)</f>
        <v>5675</v>
      </c>
      <c r="O5" s="122">
        <f aca="true" t="shared" si="1" ref="O5:O19">IF(N5&gt;0,AVERAGE(D5,F5,H5,J5,L5),0)</f>
        <v>1135</v>
      </c>
      <c r="P5" s="124">
        <f aca="true" t="shared" si="2" ref="P5:P19">SUM(E5+G5+I5+K5+M5)</f>
        <v>94</v>
      </c>
    </row>
    <row r="6" spans="2:24" ht="15">
      <c r="B6" s="87">
        <v>2</v>
      </c>
      <c r="C6" s="116" t="s">
        <v>512</v>
      </c>
      <c r="D6" s="148">
        <v>1124</v>
      </c>
      <c r="E6" s="149">
        <v>20</v>
      </c>
      <c r="F6" s="118">
        <v>1133</v>
      </c>
      <c r="G6" s="122">
        <v>17</v>
      </c>
      <c r="H6" s="120">
        <v>1139</v>
      </c>
      <c r="I6" s="149">
        <v>17</v>
      </c>
      <c r="J6" s="118">
        <v>1143</v>
      </c>
      <c r="K6" s="122">
        <v>20</v>
      </c>
      <c r="L6" s="120">
        <v>1145</v>
      </c>
      <c r="M6" s="149">
        <v>17</v>
      </c>
      <c r="N6" s="118">
        <f t="shared" si="0"/>
        <v>5684</v>
      </c>
      <c r="O6" s="122">
        <f t="shared" si="1"/>
        <v>1136.8</v>
      </c>
      <c r="P6" s="124">
        <f t="shared" si="2"/>
        <v>91</v>
      </c>
      <c r="X6" s="106"/>
    </row>
    <row r="7" spans="2:24" ht="15">
      <c r="B7" s="87">
        <v>3</v>
      </c>
      <c r="C7" s="116" t="s">
        <v>505</v>
      </c>
      <c r="D7" s="148">
        <v>1092</v>
      </c>
      <c r="E7" s="149">
        <v>14</v>
      </c>
      <c r="F7" s="118">
        <v>1100</v>
      </c>
      <c r="G7" s="122">
        <v>14</v>
      </c>
      <c r="H7" s="120">
        <v>1117</v>
      </c>
      <c r="I7" s="149">
        <v>14</v>
      </c>
      <c r="J7" s="118">
        <v>1099</v>
      </c>
      <c r="K7" s="122">
        <v>14</v>
      </c>
      <c r="L7" s="120">
        <v>1094</v>
      </c>
      <c r="M7" s="149">
        <v>14</v>
      </c>
      <c r="N7" s="118">
        <f t="shared" si="0"/>
        <v>5502</v>
      </c>
      <c r="O7" s="122">
        <f t="shared" si="1"/>
        <v>1100.4</v>
      </c>
      <c r="P7" s="124">
        <f t="shared" si="2"/>
        <v>70</v>
      </c>
      <c r="X7" s="106"/>
    </row>
    <row r="8" spans="2:24" ht="15">
      <c r="B8" s="87">
        <v>4</v>
      </c>
      <c r="C8" s="116" t="s">
        <v>612</v>
      </c>
      <c r="D8" s="148">
        <v>1087</v>
      </c>
      <c r="E8" s="149">
        <v>12</v>
      </c>
      <c r="F8" s="118">
        <v>1092</v>
      </c>
      <c r="G8" s="122">
        <v>12</v>
      </c>
      <c r="H8" s="120">
        <v>1103</v>
      </c>
      <c r="I8" s="149">
        <v>12</v>
      </c>
      <c r="J8" s="118">
        <v>1093</v>
      </c>
      <c r="K8" s="122">
        <v>12</v>
      </c>
      <c r="L8" s="120"/>
      <c r="M8" s="149"/>
      <c r="N8" s="118">
        <f t="shared" si="0"/>
        <v>4375</v>
      </c>
      <c r="O8" s="122">
        <f t="shared" si="1"/>
        <v>1093.75</v>
      </c>
      <c r="P8" s="124">
        <f t="shared" si="2"/>
        <v>48</v>
      </c>
      <c r="X8" s="106"/>
    </row>
    <row r="9" spans="2:24" ht="15">
      <c r="B9" s="87">
        <v>5</v>
      </c>
      <c r="C9" s="116" t="s">
        <v>509</v>
      </c>
      <c r="D9" s="148">
        <v>1042</v>
      </c>
      <c r="E9" s="149">
        <v>10</v>
      </c>
      <c r="F9" s="118">
        <v>1045</v>
      </c>
      <c r="G9" s="122">
        <v>8</v>
      </c>
      <c r="H9" s="120">
        <v>1032</v>
      </c>
      <c r="I9" s="149">
        <v>8</v>
      </c>
      <c r="J9" s="118">
        <v>1039</v>
      </c>
      <c r="K9" s="122">
        <v>10</v>
      </c>
      <c r="L9" s="120">
        <v>1085</v>
      </c>
      <c r="M9" s="149">
        <v>12</v>
      </c>
      <c r="N9" s="118">
        <f t="shared" si="0"/>
        <v>5243</v>
      </c>
      <c r="O9" s="122">
        <f t="shared" si="1"/>
        <v>1048.6</v>
      </c>
      <c r="P9" s="124">
        <f t="shared" si="2"/>
        <v>48</v>
      </c>
      <c r="X9" s="106"/>
    </row>
    <row r="10" spans="2:24" ht="15">
      <c r="B10" s="87">
        <v>6</v>
      </c>
      <c r="C10" s="126" t="s">
        <v>613</v>
      </c>
      <c r="D10" s="148">
        <v>1022</v>
      </c>
      <c r="E10" s="149">
        <v>9</v>
      </c>
      <c r="F10" s="118">
        <v>1046</v>
      </c>
      <c r="G10" s="122">
        <v>9</v>
      </c>
      <c r="H10" s="120">
        <v>1042</v>
      </c>
      <c r="I10" s="149">
        <v>9</v>
      </c>
      <c r="J10" s="118">
        <v>1025</v>
      </c>
      <c r="K10" s="122">
        <v>9</v>
      </c>
      <c r="L10" s="120">
        <v>1035</v>
      </c>
      <c r="M10" s="149">
        <v>8</v>
      </c>
      <c r="N10" s="118">
        <f t="shared" si="0"/>
        <v>5170</v>
      </c>
      <c r="O10" s="122">
        <f t="shared" si="1"/>
        <v>1034</v>
      </c>
      <c r="P10" s="124">
        <f t="shared" si="2"/>
        <v>44</v>
      </c>
      <c r="X10" s="106"/>
    </row>
    <row r="11" spans="2:24" ht="15">
      <c r="B11" s="87">
        <v>7</v>
      </c>
      <c r="C11" s="116" t="s">
        <v>614</v>
      </c>
      <c r="D11" s="148"/>
      <c r="E11" s="149"/>
      <c r="F11" s="118">
        <v>1051</v>
      </c>
      <c r="G11" s="122">
        <v>11</v>
      </c>
      <c r="H11" s="120">
        <v>1068</v>
      </c>
      <c r="I11" s="149">
        <v>11</v>
      </c>
      <c r="J11" s="130">
        <v>1068</v>
      </c>
      <c r="K11" s="157">
        <v>11</v>
      </c>
      <c r="L11" s="120">
        <v>1049</v>
      </c>
      <c r="M11" s="149">
        <v>10</v>
      </c>
      <c r="N11" s="118">
        <f t="shared" si="0"/>
        <v>4236</v>
      </c>
      <c r="O11" s="122">
        <f t="shared" si="1"/>
        <v>1059</v>
      </c>
      <c r="P11" s="124">
        <f t="shared" si="2"/>
        <v>43</v>
      </c>
      <c r="X11" s="106"/>
    </row>
    <row r="12" spans="2:24" ht="15">
      <c r="B12" s="87">
        <v>8</v>
      </c>
      <c r="C12" s="116" t="s">
        <v>508</v>
      </c>
      <c r="D12" s="148"/>
      <c r="E12" s="149"/>
      <c r="F12" s="118">
        <v>1048</v>
      </c>
      <c r="G12" s="122">
        <v>10</v>
      </c>
      <c r="H12" s="120">
        <v>997</v>
      </c>
      <c r="I12" s="149">
        <v>7</v>
      </c>
      <c r="J12" s="118"/>
      <c r="K12" s="122"/>
      <c r="L12" s="120">
        <v>1039</v>
      </c>
      <c r="M12" s="149">
        <v>9</v>
      </c>
      <c r="N12" s="118">
        <f t="shared" si="0"/>
        <v>3084</v>
      </c>
      <c r="O12" s="122">
        <f t="shared" si="1"/>
        <v>1028</v>
      </c>
      <c r="P12" s="124">
        <f t="shared" si="2"/>
        <v>26</v>
      </c>
      <c r="X12" s="106"/>
    </row>
    <row r="13" spans="2:24" ht="15">
      <c r="B13" s="87">
        <v>9</v>
      </c>
      <c r="C13" s="116" t="s">
        <v>519</v>
      </c>
      <c r="D13" s="148">
        <v>1072</v>
      </c>
      <c r="E13" s="149">
        <v>11</v>
      </c>
      <c r="F13" s="118">
        <v>1026</v>
      </c>
      <c r="G13" s="122">
        <v>6</v>
      </c>
      <c r="H13" s="120"/>
      <c r="I13" s="149"/>
      <c r="J13" s="118"/>
      <c r="K13" s="122"/>
      <c r="L13" s="120">
        <v>1027</v>
      </c>
      <c r="M13" s="149">
        <v>7</v>
      </c>
      <c r="N13" s="118">
        <f t="shared" si="0"/>
        <v>3125</v>
      </c>
      <c r="O13" s="122">
        <f t="shared" si="1"/>
        <v>1041.6666666666667</v>
      </c>
      <c r="P13" s="124">
        <f t="shared" si="2"/>
        <v>24</v>
      </c>
      <c r="X13" s="125"/>
    </row>
    <row r="14" spans="2:24" ht="15">
      <c r="B14" s="87">
        <v>10</v>
      </c>
      <c r="C14" s="116" t="s">
        <v>517</v>
      </c>
      <c r="D14" s="148">
        <v>999</v>
      </c>
      <c r="E14" s="149">
        <v>8</v>
      </c>
      <c r="F14" s="118">
        <v>1013</v>
      </c>
      <c r="G14" s="122">
        <v>5</v>
      </c>
      <c r="H14" s="120"/>
      <c r="I14" s="149"/>
      <c r="J14" s="118"/>
      <c r="K14" s="122"/>
      <c r="L14" s="120">
        <v>1082</v>
      </c>
      <c r="M14" s="149">
        <v>11</v>
      </c>
      <c r="N14" s="118">
        <f t="shared" si="0"/>
        <v>3094</v>
      </c>
      <c r="O14" s="122">
        <f t="shared" si="1"/>
        <v>1031.3333333333333</v>
      </c>
      <c r="P14" s="124">
        <f t="shared" si="2"/>
        <v>24</v>
      </c>
      <c r="X14" s="106"/>
    </row>
    <row r="15" spans="2:24" ht="15">
      <c r="B15" s="87">
        <v>11</v>
      </c>
      <c r="C15" s="116" t="s">
        <v>524</v>
      </c>
      <c r="D15" s="148"/>
      <c r="E15" s="149"/>
      <c r="F15" s="118">
        <v>1044</v>
      </c>
      <c r="G15" s="122">
        <v>7</v>
      </c>
      <c r="H15" s="120">
        <v>1051</v>
      </c>
      <c r="I15" s="149">
        <v>10</v>
      </c>
      <c r="J15" s="118"/>
      <c r="K15" s="122"/>
      <c r="L15" s="120"/>
      <c r="M15" s="149"/>
      <c r="N15" s="118">
        <f t="shared" si="0"/>
        <v>2095</v>
      </c>
      <c r="O15" s="122">
        <f t="shared" si="1"/>
        <v>1047.5</v>
      </c>
      <c r="P15" s="124">
        <f t="shared" si="2"/>
        <v>17</v>
      </c>
      <c r="X15" s="106"/>
    </row>
    <row r="16" spans="2:24" ht="15">
      <c r="B16" s="87">
        <v>12</v>
      </c>
      <c r="C16" s="128" t="s">
        <v>615</v>
      </c>
      <c r="D16" s="158"/>
      <c r="E16" s="159"/>
      <c r="F16" s="130"/>
      <c r="G16" s="157"/>
      <c r="H16" s="132"/>
      <c r="I16" s="159"/>
      <c r="J16" s="130">
        <v>896</v>
      </c>
      <c r="K16" s="157">
        <v>8</v>
      </c>
      <c r="L16" s="132">
        <v>887</v>
      </c>
      <c r="M16" s="159">
        <v>5</v>
      </c>
      <c r="N16" s="130">
        <f t="shared" si="0"/>
        <v>1783</v>
      </c>
      <c r="O16" s="122">
        <f t="shared" si="1"/>
        <v>891.5</v>
      </c>
      <c r="P16" s="160">
        <f t="shared" si="2"/>
        <v>13</v>
      </c>
      <c r="X16" s="106"/>
    </row>
    <row r="17" spans="2:24" ht="15">
      <c r="B17" s="87">
        <v>13</v>
      </c>
      <c r="C17" s="128" t="s">
        <v>507</v>
      </c>
      <c r="D17" s="158"/>
      <c r="E17" s="159"/>
      <c r="F17" s="130"/>
      <c r="G17" s="157"/>
      <c r="H17" s="132"/>
      <c r="I17" s="159"/>
      <c r="J17" s="130"/>
      <c r="K17" s="157"/>
      <c r="L17" s="132">
        <v>1007</v>
      </c>
      <c r="M17" s="159">
        <v>6</v>
      </c>
      <c r="N17" s="130">
        <f t="shared" si="0"/>
        <v>1007</v>
      </c>
      <c r="O17" s="122">
        <f t="shared" si="1"/>
        <v>1007</v>
      </c>
      <c r="P17" s="160">
        <f t="shared" si="2"/>
        <v>6</v>
      </c>
      <c r="X17" s="106"/>
    </row>
    <row r="18" spans="2:24" ht="15">
      <c r="B18" s="87">
        <v>14</v>
      </c>
      <c r="C18" s="116" t="s">
        <v>616</v>
      </c>
      <c r="D18" s="148"/>
      <c r="E18" s="149"/>
      <c r="F18" s="118"/>
      <c r="G18" s="122"/>
      <c r="H18" s="120">
        <v>969</v>
      </c>
      <c r="I18" s="149">
        <v>6</v>
      </c>
      <c r="J18" s="118"/>
      <c r="K18" s="122"/>
      <c r="L18" s="120"/>
      <c r="M18" s="149"/>
      <c r="N18" s="118">
        <f t="shared" si="0"/>
        <v>969</v>
      </c>
      <c r="O18" s="122">
        <f t="shared" si="1"/>
        <v>969</v>
      </c>
      <c r="P18" s="124">
        <f t="shared" si="2"/>
        <v>6</v>
      </c>
      <c r="X18" s="106"/>
    </row>
    <row r="19" spans="2:24" ht="15.75" thickBot="1">
      <c r="B19" s="87">
        <v>15</v>
      </c>
      <c r="C19" s="135" t="s">
        <v>516</v>
      </c>
      <c r="D19" s="161"/>
      <c r="E19" s="162"/>
      <c r="F19" s="137"/>
      <c r="G19" s="141"/>
      <c r="H19" s="139">
        <v>931</v>
      </c>
      <c r="I19" s="162">
        <v>5</v>
      </c>
      <c r="J19" s="137"/>
      <c r="K19" s="141"/>
      <c r="L19" s="139"/>
      <c r="M19" s="162"/>
      <c r="N19" s="137">
        <f t="shared" si="0"/>
        <v>931</v>
      </c>
      <c r="O19" s="141">
        <f t="shared" si="1"/>
        <v>931</v>
      </c>
      <c r="P19" s="143">
        <f t="shared" si="2"/>
        <v>5</v>
      </c>
      <c r="X19" s="106"/>
    </row>
    <row r="21" spans="2:16" ht="24.75">
      <c r="B21" s="88" t="s">
        <v>617</v>
      </c>
      <c r="C21" s="88"/>
      <c r="D21" s="89"/>
      <c r="E21" s="89"/>
      <c r="F21" s="89"/>
      <c r="G21" s="89"/>
      <c r="H21" s="89"/>
      <c r="I21" s="90"/>
      <c r="J21" s="90"/>
      <c r="K21" s="90"/>
      <c r="L21" s="90"/>
      <c r="M21" s="90"/>
      <c r="N21" s="90"/>
      <c r="O21" s="90"/>
      <c r="P21" s="90"/>
    </row>
    <row r="22" spans="2:8" ht="24.75">
      <c r="B22" s="91"/>
      <c r="C22" s="91"/>
      <c r="D22" s="92"/>
      <c r="E22" s="92"/>
      <c r="F22" s="92"/>
      <c r="G22" s="92"/>
      <c r="H22" s="92"/>
    </row>
    <row r="23" ht="15.75" thickBot="1"/>
    <row r="24" spans="2:18" ht="15">
      <c r="B24" s="109" t="s">
        <v>527</v>
      </c>
      <c r="C24" s="110" t="s">
        <v>5</v>
      </c>
      <c r="D24" s="111" t="s">
        <v>492</v>
      </c>
      <c r="E24" s="112" t="s">
        <v>493</v>
      </c>
      <c r="F24" s="113" t="s">
        <v>494</v>
      </c>
      <c r="G24" s="114" t="s">
        <v>495</v>
      </c>
      <c r="H24" s="111" t="s">
        <v>496</v>
      </c>
      <c r="I24" s="112" t="s">
        <v>497</v>
      </c>
      <c r="J24" s="113" t="s">
        <v>498</v>
      </c>
      <c r="K24" s="114" t="s">
        <v>499</v>
      </c>
      <c r="L24" s="111" t="s">
        <v>500</v>
      </c>
      <c r="M24" s="112" t="s">
        <v>501</v>
      </c>
      <c r="N24" s="113" t="s">
        <v>502</v>
      </c>
      <c r="O24" s="114" t="s">
        <v>503</v>
      </c>
      <c r="P24" s="115" t="s">
        <v>504</v>
      </c>
      <c r="Q24" s="114" t="s">
        <v>528</v>
      </c>
      <c r="R24" s="95" t="s">
        <v>529</v>
      </c>
    </row>
    <row r="25" spans="1:32" ht="15">
      <c r="A25" s="87">
        <v>1</v>
      </c>
      <c r="B25" s="116" t="s">
        <v>336</v>
      </c>
      <c r="C25" s="117" t="s">
        <v>540</v>
      </c>
      <c r="D25" s="118">
        <v>375</v>
      </c>
      <c r="E25" s="119">
        <v>26</v>
      </c>
      <c r="F25" s="120">
        <v>378</v>
      </c>
      <c r="G25" s="121">
        <v>24</v>
      </c>
      <c r="H25" s="118">
        <v>384</v>
      </c>
      <c r="I25" s="119">
        <v>26</v>
      </c>
      <c r="J25" s="120">
        <v>386</v>
      </c>
      <c r="K25" s="121">
        <v>30</v>
      </c>
      <c r="L25" s="118">
        <v>391</v>
      </c>
      <c r="M25" s="119">
        <v>30</v>
      </c>
      <c r="N25" s="120">
        <f aca="true" t="shared" si="3" ref="N25:N61">SUM(D25+F25+H25+J25+L25)</f>
        <v>1914</v>
      </c>
      <c r="O25" s="122">
        <f aca="true" t="shared" si="4" ref="O25:O61">IF(N25&gt;0,AVERAGE(D25,F25,H25,J25,L25),0)</f>
        <v>382.8</v>
      </c>
      <c r="P25" s="123">
        <f aca="true" t="shared" si="5" ref="P25:P61">SUM(E25+G25+I25+K25+M25)</f>
        <v>136</v>
      </c>
      <c r="Q25" s="122">
        <f aca="true" t="shared" si="6" ref="Q25:Q61">MIN(E25,G25,I25,K25,M25)</f>
        <v>24</v>
      </c>
      <c r="R25" s="124">
        <f aca="true" t="shared" si="7" ref="R25:R61">P25-Q25</f>
        <v>112</v>
      </c>
      <c r="U25" s="106"/>
      <c r="X25" s="108"/>
      <c r="Y25" s="108"/>
      <c r="Z25" s="108"/>
      <c r="AA25" s="108"/>
      <c r="AB25" s="108"/>
      <c r="AC25" s="99"/>
      <c r="AD25" s="108"/>
      <c r="AE25" s="108"/>
      <c r="AF25" s="108"/>
    </row>
    <row r="26" spans="1:32" ht="15">
      <c r="A26" s="87">
        <v>2</v>
      </c>
      <c r="B26" s="116" t="s">
        <v>618</v>
      </c>
      <c r="C26" s="117" t="s">
        <v>619</v>
      </c>
      <c r="D26" s="118">
        <v>373</v>
      </c>
      <c r="E26" s="119">
        <v>24</v>
      </c>
      <c r="F26" s="120">
        <v>381</v>
      </c>
      <c r="G26" s="121">
        <v>30</v>
      </c>
      <c r="H26" s="118">
        <v>378</v>
      </c>
      <c r="I26" s="119">
        <v>24</v>
      </c>
      <c r="J26" s="120">
        <v>368</v>
      </c>
      <c r="K26" s="121">
        <v>21</v>
      </c>
      <c r="L26" s="118">
        <v>382</v>
      </c>
      <c r="M26" s="119">
        <v>24</v>
      </c>
      <c r="N26" s="120">
        <f t="shared" si="3"/>
        <v>1882</v>
      </c>
      <c r="O26" s="122">
        <f t="shared" si="4"/>
        <v>376.4</v>
      </c>
      <c r="P26" s="123">
        <f t="shared" si="5"/>
        <v>123</v>
      </c>
      <c r="Q26" s="122">
        <f t="shared" si="6"/>
        <v>21</v>
      </c>
      <c r="R26" s="124">
        <f t="shared" si="7"/>
        <v>102</v>
      </c>
      <c r="U26" s="106"/>
      <c r="X26" s="108"/>
      <c r="Y26" s="106"/>
      <c r="Z26" s="108"/>
      <c r="AA26" s="108"/>
      <c r="AB26" s="108"/>
      <c r="AC26" s="99"/>
      <c r="AD26" s="108"/>
      <c r="AE26" s="108"/>
      <c r="AF26" s="108"/>
    </row>
    <row r="27" spans="1:32" ht="15">
      <c r="A27" s="87">
        <v>3</v>
      </c>
      <c r="B27" s="116" t="s">
        <v>427</v>
      </c>
      <c r="C27" s="117" t="s">
        <v>534</v>
      </c>
      <c r="D27" s="118">
        <v>368</v>
      </c>
      <c r="E27" s="119">
        <v>21</v>
      </c>
      <c r="F27" s="120">
        <v>368</v>
      </c>
      <c r="G27" s="121">
        <v>19</v>
      </c>
      <c r="H27" s="118">
        <v>384</v>
      </c>
      <c r="I27" s="119">
        <v>30</v>
      </c>
      <c r="J27" s="120">
        <v>373</v>
      </c>
      <c r="K27" s="121">
        <v>26</v>
      </c>
      <c r="L27" s="118">
        <v>382</v>
      </c>
      <c r="M27" s="119">
        <v>22</v>
      </c>
      <c r="N27" s="120">
        <f t="shared" si="3"/>
        <v>1875</v>
      </c>
      <c r="O27" s="122">
        <f t="shared" si="4"/>
        <v>375</v>
      </c>
      <c r="P27" s="123">
        <f t="shared" si="5"/>
        <v>118</v>
      </c>
      <c r="Q27" s="122">
        <f t="shared" si="6"/>
        <v>19</v>
      </c>
      <c r="R27" s="124">
        <f t="shared" si="7"/>
        <v>99</v>
      </c>
      <c r="U27" s="106"/>
      <c r="X27" s="108"/>
      <c r="Y27" s="106"/>
      <c r="Z27" s="106"/>
      <c r="AA27" s="108"/>
      <c r="AB27" s="108"/>
      <c r="AC27" s="99"/>
      <c r="AD27" s="108"/>
      <c r="AE27" s="108"/>
      <c r="AF27" s="108"/>
    </row>
    <row r="28" spans="1:32" ht="15">
      <c r="A28" s="87">
        <v>4</v>
      </c>
      <c r="B28" s="116" t="s">
        <v>429</v>
      </c>
      <c r="C28" s="117" t="s">
        <v>545</v>
      </c>
      <c r="D28" s="118">
        <v>370</v>
      </c>
      <c r="E28" s="119">
        <v>22</v>
      </c>
      <c r="F28" s="120">
        <v>380</v>
      </c>
      <c r="G28" s="121">
        <v>26</v>
      </c>
      <c r="H28" s="118">
        <v>374</v>
      </c>
      <c r="I28" s="119">
        <v>21</v>
      </c>
      <c r="J28" s="120">
        <v>370</v>
      </c>
      <c r="K28" s="121">
        <v>22</v>
      </c>
      <c r="L28" s="118">
        <v>386</v>
      </c>
      <c r="M28" s="119">
        <v>26</v>
      </c>
      <c r="N28" s="120">
        <f t="shared" si="3"/>
        <v>1880</v>
      </c>
      <c r="O28" s="122">
        <f t="shared" si="4"/>
        <v>376</v>
      </c>
      <c r="P28" s="123">
        <f t="shared" si="5"/>
        <v>117</v>
      </c>
      <c r="Q28" s="122">
        <f t="shared" si="6"/>
        <v>21</v>
      </c>
      <c r="R28" s="124">
        <f t="shared" si="7"/>
        <v>96</v>
      </c>
      <c r="U28" s="106"/>
      <c r="X28" s="108"/>
      <c r="Y28" s="106"/>
      <c r="Z28" s="106"/>
      <c r="AA28" s="108"/>
      <c r="AB28" s="108"/>
      <c r="AC28" s="99"/>
      <c r="AD28" s="108"/>
      <c r="AE28" s="108"/>
      <c r="AF28" s="108"/>
    </row>
    <row r="29" spans="1:32" ht="15">
      <c r="A29" s="87">
        <v>5</v>
      </c>
      <c r="B29" s="116" t="s">
        <v>620</v>
      </c>
      <c r="C29" s="117" t="s">
        <v>621</v>
      </c>
      <c r="D29" s="118">
        <v>376</v>
      </c>
      <c r="E29" s="119">
        <v>30</v>
      </c>
      <c r="F29" s="120"/>
      <c r="G29" s="121">
        <v>0</v>
      </c>
      <c r="H29" s="118">
        <v>373</v>
      </c>
      <c r="I29" s="119">
        <v>18</v>
      </c>
      <c r="J29" s="120">
        <v>372</v>
      </c>
      <c r="K29" s="121">
        <v>24</v>
      </c>
      <c r="L29" s="118">
        <v>367</v>
      </c>
      <c r="M29" s="119">
        <v>18</v>
      </c>
      <c r="N29" s="120">
        <f t="shared" si="3"/>
        <v>1488</v>
      </c>
      <c r="O29" s="122">
        <f t="shared" si="4"/>
        <v>372</v>
      </c>
      <c r="P29" s="123">
        <f t="shared" si="5"/>
        <v>90</v>
      </c>
      <c r="Q29" s="122">
        <f t="shared" si="6"/>
        <v>0</v>
      </c>
      <c r="R29" s="124">
        <f t="shared" si="7"/>
        <v>90</v>
      </c>
      <c r="U29" s="106"/>
      <c r="X29" s="108"/>
      <c r="Y29" s="106"/>
      <c r="Z29" s="106"/>
      <c r="AA29" s="108"/>
      <c r="AB29" s="108"/>
      <c r="AC29" s="99"/>
      <c r="AD29" s="108"/>
      <c r="AE29" s="108"/>
      <c r="AF29" s="108"/>
    </row>
    <row r="30" spans="1:32" ht="15">
      <c r="A30" s="87">
        <v>6</v>
      </c>
      <c r="B30" s="116" t="s">
        <v>622</v>
      </c>
      <c r="C30" s="117" t="s">
        <v>531</v>
      </c>
      <c r="D30" s="118">
        <v>363</v>
      </c>
      <c r="E30" s="119">
        <v>17</v>
      </c>
      <c r="F30" s="120">
        <v>362</v>
      </c>
      <c r="G30" s="121">
        <v>14</v>
      </c>
      <c r="H30" s="118">
        <v>374</v>
      </c>
      <c r="I30" s="119">
        <v>20</v>
      </c>
      <c r="J30" s="120">
        <v>366</v>
      </c>
      <c r="K30" s="121">
        <v>19</v>
      </c>
      <c r="L30" s="118">
        <v>375</v>
      </c>
      <c r="M30" s="119">
        <v>20</v>
      </c>
      <c r="N30" s="120">
        <f t="shared" si="3"/>
        <v>1840</v>
      </c>
      <c r="O30" s="122">
        <f t="shared" si="4"/>
        <v>368</v>
      </c>
      <c r="P30" s="123">
        <f t="shared" si="5"/>
        <v>90</v>
      </c>
      <c r="Q30" s="122">
        <f t="shared" si="6"/>
        <v>14</v>
      </c>
      <c r="R30" s="124">
        <f t="shared" si="7"/>
        <v>76</v>
      </c>
      <c r="U30" s="106"/>
      <c r="X30" s="108"/>
      <c r="Y30" s="106"/>
      <c r="Z30" s="106"/>
      <c r="AA30" s="108"/>
      <c r="AB30" s="108"/>
      <c r="AC30" s="99"/>
      <c r="AD30" s="108"/>
      <c r="AE30" s="108"/>
      <c r="AF30" s="108"/>
    </row>
    <row r="31" spans="1:32" ht="15">
      <c r="A31" s="87">
        <v>7</v>
      </c>
      <c r="B31" s="116" t="s">
        <v>623</v>
      </c>
      <c r="C31" s="117" t="s">
        <v>531</v>
      </c>
      <c r="D31" s="118">
        <v>368</v>
      </c>
      <c r="E31" s="119">
        <v>20</v>
      </c>
      <c r="F31" s="120">
        <v>367</v>
      </c>
      <c r="G31" s="121">
        <v>18</v>
      </c>
      <c r="H31" s="118">
        <v>368</v>
      </c>
      <c r="I31" s="119">
        <v>16</v>
      </c>
      <c r="J31" s="120">
        <v>365</v>
      </c>
      <c r="K31" s="121">
        <v>18</v>
      </c>
      <c r="L31" s="118"/>
      <c r="M31" s="119">
        <v>0</v>
      </c>
      <c r="N31" s="120">
        <f t="shared" si="3"/>
        <v>1468</v>
      </c>
      <c r="O31" s="122">
        <f t="shared" si="4"/>
        <v>367</v>
      </c>
      <c r="P31" s="123">
        <f t="shared" si="5"/>
        <v>72</v>
      </c>
      <c r="Q31" s="122">
        <f t="shared" si="6"/>
        <v>0</v>
      </c>
      <c r="R31" s="124">
        <f t="shared" si="7"/>
        <v>72</v>
      </c>
      <c r="U31" s="106"/>
      <c r="X31" s="108"/>
      <c r="Y31" s="106"/>
      <c r="Z31" s="106"/>
      <c r="AA31" s="108"/>
      <c r="AB31" s="108"/>
      <c r="AC31" s="99"/>
      <c r="AD31" s="108"/>
      <c r="AE31" s="108"/>
      <c r="AF31" s="108"/>
    </row>
    <row r="32" spans="1:32" ht="15">
      <c r="A32" s="87">
        <v>8</v>
      </c>
      <c r="B32" s="116" t="s">
        <v>624</v>
      </c>
      <c r="C32" s="117" t="s">
        <v>567</v>
      </c>
      <c r="D32" s="118">
        <v>366</v>
      </c>
      <c r="E32" s="119">
        <v>19</v>
      </c>
      <c r="F32" s="120">
        <v>371</v>
      </c>
      <c r="G32" s="121">
        <v>21</v>
      </c>
      <c r="H32" s="118">
        <v>357</v>
      </c>
      <c r="I32" s="119">
        <v>11</v>
      </c>
      <c r="J32" s="120">
        <v>363</v>
      </c>
      <c r="K32" s="121">
        <v>17</v>
      </c>
      <c r="L32" s="118">
        <v>363</v>
      </c>
      <c r="M32" s="119">
        <v>15</v>
      </c>
      <c r="N32" s="120">
        <f t="shared" si="3"/>
        <v>1820</v>
      </c>
      <c r="O32" s="122">
        <f t="shared" si="4"/>
        <v>364</v>
      </c>
      <c r="P32" s="123">
        <f t="shared" si="5"/>
        <v>83</v>
      </c>
      <c r="Q32" s="122">
        <f t="shared" si="6"/>
        <v>11</v>
      </c>
      <c r="R32" s="124">
        <f t="shared" si="7"/>
        <v>72</v>
      </c>
      <c r="U32" s="106"/>
      <c r="X32" s="108"/>
      <c r="Y32" s="106"/>
      <c r="Z32" s="106"/>
      <c r="AA32" s="108"/>
      <c r="AB32" s="108"/>
      <c r="AC32" s="99"/>
      <c r="AD32" s="108"/>
      <c r="AE32" s="108"/>
      <c r="AF32" s="108"/>
    </row>
    <row r="33" spans="1:32" ht="15">
      <c r="A33" s="87">
        <v>9</v>
      </c>
      <c r="B33" s="116" t="s">
        <v>426</v>
      </c>
      <c r="C33" s="117" t="s">
        <v>534</v>
      </c>
      <c r="D33" s="118">
        <v>366</v>
      </c>
      <c r="E33" s="119">
        <v>18</v>
      </c>
      <c r="F33" s="120">
        <v>370</v>
      </c>
      <c r="G33" s="121">
        <v>20</v>
      </c>
      <c r="H33" s="118">
        <v>374</v>
      </c>
      <c r="I33" s="119">
        <v>19</v>
      </c>
      <c r="J33" s="120">
        <v>359</v>
      </c>
      <c r="K33" s="121">
        <v>12</v>
      </c>
      <c r="L33" s="118">
        <v>356</v>
      </c>
      <c r="M33" s="119">
        <v>8</v>
      </c>
      <c r="N33" s="120">
        <f t="shared" si="3"/>
        <v>1825</v>
      </c>
      <c r="O33" s="122">
        <f t="shared" si="4"/>
        <v>365</v>
      </c>
      <c r="P33" s="123">
        <f t="shared" si="5"/>
        <v>77</v>
      </c>
      <c r="Q33" s="122">
        <f t="shared" si="6"/>
        <v>8</v>
      </c>
      <c r="R33" s="124">
        <f t="shared" si="7"/>
        <v>69</v>
      </c>
      <c r="U33" s="106"/>
      <c r="X33" s="108"/>
      <c r="Y33" s="106"/>
      <c r="Z33" s="106"/>
      <c r="AA33" s="108"/>
      <c r="AB33" s="108"/>
      <c r="AC33" s="99"/>
      <c r="AD33" s="108"/>
      <c r="AE33" s="108"/>
      <c r="AF33" s="108"/>
    </row>
    <row r="34" spans="1:32" ht="15">
      <c r="A34" s="87">
        <v>10</v>
      </c>
      <c r="B34" s="116" t="s">
        <v>625</v>
      </c>
      <c r="C34" s="117" t="s">
        <v>531</v>
      </c>
      <c r="D34" s="118">
        <v>356</v>
      </c>
      <c r="E34" s="119">
        <v>12</v>
      </c>
      <c r="F34" s="120">
        <v>363</v>
      </c>
      <c r="G34" s="121">
        <v>17</v>
      </c>
      <c r="H34" s="118">
        <v>361</v>
      </c>
      <c r="I34" s="119">
        <v>14</v>
      </c>
      <c r="J34" s="120">
        <v>362</v>
      </c>
      <c r="K34" s="121">
        <v>15</v>
      </c>
      <c r="L34" s="118">
        <v>375</v>
      </c>
      <c r="M34" s="119">
        <v>19</v>
      </c>
      <c r="N34" s="120">
        <f t="shared" si="3"/>
        <v>1817</v>
      </c>
      <c r="O34" s="122">
        <f t="shared" si="4"/>
        <v>363.4</v>
      </c>
      <c r="P34" s="123">
        <f t="shared" si="5"/>
        <v>77</v>
      </c>
      <c r="Q34" s="122">
        <f t="shared" si="6"/>
        <v>12</v>
      </c>
      <c r="R34" s="124">
        <f t="shared" si="7"/>
        <v>65</v>
      </c>
      <c r="U34" s="106"/>
      <c r="X34" s="108"/>
      <c r="Y34" s="106"/>
      <c r="Z34" s="106"/>
      <c r="AA34" s="108"/>
      <c r="AB34" s="108"/>
      <c r="AC34" s="99"/>
      <c r="AD34" s="108"/>
      <c r="AE34" s="108"/>
      <c r="AF34" s="108"/>
    </row>
    <row r="35" spans="1:32" ht="15">
      <c r="A35" s="87">
        <v>11</v>
      </c>
      <c r="B35" s="116" t="s">
        <v>366</v>
      </c>
      <c r="C35" s="117" t="s">
        <v>535</v>
      </c>
      <c r="D35" s="118"/>
      <c r="E35" s="119">
        <v>0</v>
      </c>
      <c r="F35" s="120">
        <v>372</v>
      </c>
      <c r="G35" s="121">
        <v>22</v>
      </c>
      <c r="H35" s="118">
        <v>377</v>
      </c>
      <c r="I35" s="119">
        <v>22</v>
      </c>
      <c r="J35" s="120"/>
      <c r="K35" s="121">
        <v>0</v>
      </c>
      <c r="L35" s="118">
        <v>379</v>
      </c>
      <c r="M35" s="119">
        <v>21</v>
      </c>
      <c r="N35" s="120">
        <f t="shared" si="3"/>
        <v>1128</v>
      </c>
      <c r="O35" s="122">
        <f t="shared" si="4"/>
        <v>376</v>
      </c>
      <c r="P35" s="123">
        <f t="shared" si="5"/>
        <v>65</v>
      </c>
      <c r="Q35" s="122">
        <f t="shared" si="6"/>
        <v>0</v>
      </c>
      <c r="R35" s="124">
        <f t="shared" si="7"/>
        <v>65</v>
      </c>
      <c r="U35" s="106"/>
      <c r="X35" s="108"/>
      <c r="Y35" s="106"/>
      <c r="Z35" s="106"/>
      <c r="AA35" s="108"/>
      <c r="AB35" s="108"/>
      <c r="AC35" s="99"/>
      <c r="AD35" s="108"/>
      <c r="AE35" s="108"/>
      <c r="AF35" s="108"/>
    </row>
    <row r="36" spans="1:32" ht="15">
      <c r="A36" s="87">
        <v>12</v>
      </c>
      <c r="B36" s="128" t="s">
        <v>428</v>
      </c>
      <c r="C36" s="129" t="s">
        <v>534</v>
      </c>
      <c r="D36" s="130">
        <v>358</v>
      </c>
      <c r="E36" s="131">
        <v>13</v>
      </c>
      <c r="F36" s="132">
        <v>362</v>
      </c>
      <c r="G36" s="133">
        <v>15</v>
      </c>
      <c r="H36" s="130">
        <v>359</v>
      </c>
      <c r="I36" s="131">
        <v>12</v>
      </c>
      <c r="J36" s="132">
        <v>367</v>
      </c>
      <c r="K36" s="133">
        <v>20</v>
      </c>
      <c r="L36" s="130">
        <v>356</v>
      </c>
      <c r="M36" s="131">
        <v>9</v>
      </c>
      <c r="N36" s="132">
        <f t="shared" si="3"/>
        <v>1802</v>
      </c>
      <c r="O36" s="122">
        <f t="shared" si="4"/>
        <v>360.4</v>
      </c>
      <c r="P36" s="134">
        <f t="shared" si="5"/>
        <v>69</v>
      </c>
      <c r="Q36" s="122">
        <f t="shared" si="6"/>
        <v>9</v>
      </c>
      <c r="R36" s="124">
        <f t="shared" si="7"/>
        <v>60</v>
      </c>
      <c r="U36" s="106"/>
      <c r="X36" s="108"/>
      <c r="Y36" s="106"/>
      <c r="Z36" s="106"/>
      <c r="AA36" s="108"/>
      <c r="AB36" s="108"/>
      <c r="AC36" s="99"/>
      <c r="AD36" s="108"/>
      <c r="AE36" s="108"/>
      <c r="AF36" s="108"/>
    </row>
    <row r="37" spans="1:32" ht="15">
      <c r="A37" s="87">
        <v>13</v>
      </c>
      <c r="B37" s="116" t="s">
        <v>435</v>
      </c>
      <c r="C37" s="117" t="s">
        <v>626</v>
      </c>
      <c r="D37" s="118"/>
      <c r="E37" s="119">
        <v>0</v>
      </c>
      <c r="F37" s="120">
        <v>350</v>
      </c>
      <c r="G37" s="121">
        <v>7</v>
      </c>
      <c r="H37" s="118">
        <v>373</v>
      </c>
      <c r="I37" s="119">
        <v>17</v>
      </c>
      <c r="J37" s="120">
        <v>362</v>
      </c>
      <c r="K37" s="121">
        <v>16</v>
      </c>
      <c r="L37" s="118">
        <v>358</v>
      </c>
      <c r="M37" s="119">
        <v>13</v>
      </c>
      <c r="N37" s="120">
        <f t="shared" si="3"/>
        <v>1443</v>
      </c>
      <c r="O37" s="122">
        <f t="shared" si="4"/>
        <v>360.75</v>
      </c>
      <c r="P37" s="134">
        <f t="shared" si="5"/>
        <v>53</v>
      </c>
      <c r="Q37" s="122">
        <f t="shared" si="6"/>
        <v>0</v>
      </c>
      <c r="R37" s="124">
        <f t="shared" si="7"/>
        <v>53</v>
      </c>
      <c r="U37" s="106"/>
      <c r="X37" s="108"/>
      <c r="Y37" s="106"/>
      <c r="Z37" s="106"/>
      <c r="AA37" s="108"/>
      <c r="AB37" s="108"/>
      <c r="AC37" s="99"/>
      <c r="AD37" s="108"/>
      <c r="AE37" s="108"/>
      <c r="AF37" s="108"/>
    </row>
    <row r="38" spans="1:32" ht="15">
      <c r="A38" s="87">
        <v>14</v>
      </c>
      <c r="B38" s="126" t="s">
        <v>627</v>
      </c>
      <c r="C38" s="127" t="s">
        <v>628</v>
      </c>
      <c r="D38" s="118">
        <v>362</v>
      </c>
      <c r="E38" s="119">
        <v>16</v>
      </c>
      <c r="F38" s="120">
        <v>352</v>
      </c>
      <c r="G38" s="121">
        <v>12</v>
      </c>
      <c r="H38" s="118">
        <v>342</v>
      </c>
      <c r="I38" s="119">
        <v>3</v>
      </c>
      <c r="J38" s="120">
        <v>342</v>
      </c>
      <c r="K38" s="121">
        <v>6</v>
      </c>
      <c r="L38" s="118">
        <v>361</v>
      </c>
      <c r="M38" s="119">
        <v>14</v>
      </c>
      <c r="N38" s="120">
        <f t="shared" si="3"/>
        <v>1759</v>
      </c>
      <c r="O38" s="122">
        <f t="shared" si="4"/>
        <v>351.8</v>
      </c>
      <c r="P38" s="134">
        <f t="shared" si="5"/>
        <v>51</v>
      </c>
      <c r="Q38" s="122">
        <f t="shared" si="6"/>
        <v>3</v>
      </c>
      <c r="R38" s="124">
        <f t="shared" si="7"/>
        <v>48</v>
      </c>
      <c r="U38" s="106"/>
      <c r="X38" s="108"/>
      <c r="Y38" s="106"/>
      <c r="Z38" s="106"/>
      <c r="AA38" s="108"/>
      <c r="AB38" s="108"/>
      <c r="AC38" s="99"/>
      <c r="AD38" s="108"/>
      <c r="AE38" s="108"/>
      <c r="AF38" s="108"/>
    </row>
    <row r="39" spans="1:32" ht="15">
      <c r="A39" s="87">
        <v>15</v>
      </c>
      <c r="B39" s="116" t="s">
        <v>441</v>
      </c>
      <c r="C39" s="117" t="s">
        <v>572</v>
      </c>
      <c r="D39" s="118">
        <v>360</v>
      </c>
      <c r="E39" s="119">
        <v>15</v>
      </c>
      <c r="F39" s="120">
        <v>362</v>
      </c>
      <c r="G39" s="121">
        <v>16</v>
      </c>
      <c r="H39" s="118">
        <v>360</v>
      </c>
      <c r="I39" s="119">
        <v>13</v>
      </c>
      <c r="J39" s="120"/>
      <c r="K39" s="121">
        <v>0</v>
      </c>
      <c r="L39" s="118"/>
      <c r="M39" s="119">
        <v>0</v>
      </c>
      <c r="N39" s="120">
        <f t="shared" si="3"/>
        <v>1082</v>
      </c>
      <c r="O39" s="122">
        <f t="shared" si="4"/>
        <v>360.6666666666667</v>
      </c>
      <c r="P39" s="134">
        <f t="shared" si="5"/>
        <v>44</v>
      </c>
      <c r="Q39" s="122">
        <f t="shared" si="6"/>
        <v>0</v>
      </c>
      <c r="R39" s="124">
        <f t="shared" si="7"/>
        <v>44</v>
      </c>
      <c r="U39" s="106"/>
      <c r="X39" s="108"/>
      <c r="Y39" s="106"/>
      <c r="Z39" s="106"/>
      <c r="AA39" s="108"/>
      <c r="AB39" s="108"/>
      <c r="AC39" s="99"/>
      <c r="AD39" s="108"/>
      <c r="AE39" s="108"/>
      <c r="AF39" s="108"/>
    </row>
    <row r="40" spans="1:32" ht="15">
      <c r="A40" s="87">
        <v>16</v>
      </c>
      <c r="B40" s="116" t="s">
        <v>433</v>
      </c>
      <c r="C40" s="117" t="s">
        <v>560</v>
      </c>
      <c r="D40" s="118">
        <v>347</v>
      </c>
      <c r="E40" s="119">
        <v>9</v>
      </c>
      <c r="F40" s="120">
        <v>342</v>
      </c>
      <c r="G40" s="121">
        <v>3</v>
      </c>
      <c r="H40" s="118">
        <v>340</v>
      </c>
      <c r="I40" s="119">
        <v>1</v>
      </c>
      <c r="J40" s="120">
        <v>362</v>
      </c>
      <c r="K40" s="121">
        <v>14</v>
      </c>
      <c r="L40" s="118">
        <v>365</v>
      </c>
      <c r="M40" s="119">
        <v>17</v>
      </c>
      <c r="N40" s="120">
        <f t="shared" si="3"/>
        <v>1756</v>
      </c>
      <c r="O40" s="122">
        <f t="shared" si="4"/>
        <v>351.2</v>
      </c>
      <c r="P40" s="134">
        <f t="shared" si="5"/>
        <v>44</v>
      </c>
      <c r="Q40" s="122">
        <f t="shared" si="6"/>
        <v>1</v>
      </c>
      <c r="R40" s="124">
        <f t="shared" si="7"/>
        <v>43</v>
      </c>
      <c r="U40" s="106"/>
      <c r="X40" s="108"/>
      <c r="Y40" s="106"/>
      <c r="Z40" s="106"/>
      <c r="AA40" s="108"/>
      <c r="AB40" s="108"/>
      <c r="AC40" s="99"/>
      <c r="AD40" s="108"/>
      <c r="AE40" s="108"/>
      <c r="AF40" s="108"/>
    </row>
    <row r="41" spans="1:32" ht="15">
      <c r="A41" s="87">
        <v>17</v>
      </c>
      <c r="B41" s="116" t="s">
        <v>436</v>
      </c>
      <c r="C41" s="117" t="s">
        <v>626</v>
      </c>
      <c r="D41" s="118"/>
      <c r="E41" s="119">
        <v>0</v>
      </c>
      <c r="F41" s="120">
        <v>350</v>
      </c>
      <c r="G41" s="121">
        <v>10</v>
      </c>
      <c r="H41" s="118">
        <v>356</v>
      </c>
      <c r="I41" s="119">
        <v>10</v>
      </c>
      <c r="J41" s="120">
        <v>348</v>
      </c>
      <c r="K41" s="121">
        <v>10</v>
      </c>
      <c r="L41" s="118">
        <v>357</v>
      </c>
      <c r="M41" s="119">
        <v>11</v>
      </c>
      <c r="N41" s="120">
        <f t="shared" si="3"/>
        <v>1411</v>
      </c>
      <c r="O41" s="122">
        <f t="shared" si="4"/>
        <v>352.75</v>
      </c>
      <c r="P41" s="134">
        <f t="shared" si="5"/>
        <v>41</v>
      </c>
      <c r="Q41" s="122">
        <f t="shared" si="6"/>
        <v>0</v>
      </c>
      <c r="R41" s="124">
        <f t="shared" si="7"/>
        <v>41</v>
      </c>
      <c r="U41" s="106"/>
      <c r="X41" s="108"/>
      <c r="Y41" s="125"/>
      <c r="Z41" s="125"/>
      <c r="AA41" s="108"/>
      <c r="AB41" s="108"/>
      <c r="AC41" s="99"/>
      <c r="AD41" s="108"/>
      <c r="AE41" s="108"/>
      <c r="AF41" s="108"/>
    </row>
    <row r="42" spans="1:32" ht="15">
      <c r="A42" s="87">
        <v>18</v>
      </c>
      <c r="B42" s="116" t="s">
        <v>443</v>
      </c>
      <c r="C42" s="117" t="s">
        <v>572</v>
      </c>
      <c r="D42" s="118">
        <v>358</v>
      </c>
      <c r="E42" s="119">
        <v>14</v>
      </c>
      <c r="F42" s="120"/>
      <c r="G42" s="121">
        <v>0</v>
      </c>
      <c r="H42" s="118">
        <v>349</v>
      </c>
      <c r="I42" s="119">
        <v>7</v>
      </c>
      <c r="J42" s="120"/>
      <c r="K42" s="121">
        <v>0</v>
      </c>
      <c r="L42" s="118">
        <v>364</v>
      </c>
      <c r="M42" s="119">
        <v>16</v>
      </c>
      <c r="N42" s="120">
        <f t="shared" si="3"/>
        <v>1071</v>
      </c>
      <c r="O42" s="122">
        <f t="shared" si="4"/>
        <v>357</v>
      </c>
      <c r="P42" s="134">
        <f t="shared" si="5"/>
        <v>37</v>
      </c>
      <c r="Q42" s="122">
        <f t="shared" si="6"/>
        <v>0</v>
      </c>
      <c r="R42" s="124">
        <f t="shared" si="7"/>
        <v>37</v>
      </c>
      <c r="U42" s="125"/>
      <c r="X42" s="108"/>
      <c r="Y42" s="106"/>
      <c r="Z42" s="106"/>
      <c r="AA42" s="108"/>
      <c r="AB42" s="108"/>
      <c r="AC42" s="99"/>
      <c r="AD42" s="108"/>
      <c r="AE42" s="108"/>
      <c r="AF42" s="108"/>
    </row>
    <row r="43" spans="1:32" ht="15">
      <c r="A43" s="87">
        <v>19</v>
      </c>
      <c r="B43" s="116" t="s">
        <v>445</v>
      </c>
      <c r="C43" s="117" t="s">
        <v>585</v>
      </c>
      <c r="D43" s="118"/>
      <c r="E43" s="119">
        <v>0</v>
      </c>
      <c r="F43" s="120">
        <v>350</v>
      </c>
      <c r="G43" s="121">
        <v>9</v>
      </c>
      <c r="H43" s="118">
        <v>346</v>
      </c>
      <c r="I43" s="119">
        <v>5</v>
      </c>
      <c r="J43" s="120">
        <v>359</v>
      </c>
      <c r="K43" s="121">
        <v>13</v>
      </c>
      <c r="L43" s="118">
        <v>350</v>
      </c>
      <c r="M43" s="119">
        <v>5</v>
      </c>
      <c r="N43" s="120">
        <f t="shared" si="3"/>
        <v>1405</v>
      </c>
      <c r="O43" s="122">
        <f t="shared" si="4"/>
        <v>351.25</v>
      </c>
      <c r="P43" s="134">
        <f t="shared" si="5"/>
        <v>32</v>
      </c>
      <c r="Q43" s="122">
        <f t="shared" si="6"/>
        <v>0</v>
      </c>
      <c r="R43" s="124">
        <f t="shared" si="7"/>
        <v>32</v>
      </c>
      <c r="U43" s="106"/>
      <c r="X43" s="108"/>
      <c r="Y43" s="106"/>
      <c r="Z43" s="106"/>
      <c r="AA43" s="108"/>
      <c r="AB43" s="108"/>
      <c r="AC43" s="99"/>
      <c r="AD43" s="108"/>
      <c r="AE43" s="108"/>
      <c r="AF43" s="108"/>
    </row>
    <row r="44" spans="1:32" ht="15">
      <c r="A44" s="87">
        <v>20</v>
      </c>
      <c r="B44" s="116" t="s">
        <v>629</v>
      </c>
      <c r="C44" s="117" t="s">
        <v>561</v>
      </c>
      <c r="D44" s="118">
        <v>343</v>
      </c>
      <c r="E44" s="119">
        <v>7</v>
      </c>
      <c r="F44" s="120"/>
      <c r="G44" s="121">
        <v>0</v>
      </c>
      <c r="H44" s="118">
        <v>354</v>
      </c>
      <c r="I44" s="119">
        <v>9</v>
      </c>
      <c r="J44" s="120">
        <v>344</v>
      </c>
      <c r="K44" s="121">
        <v>8</v>
      </c>
      <c r="L44" s="118">
        <v>353</v>
      </c>
      <c r="M44" s="119">
        <v>6</v>
      </c>
      <c r="N44" s="120">
        <f t="shared" si="3"/>
        <v>1394</v>
      </c>
      <c r="O44" s="122">
        <f t="shared" si="4"/>
        <v>348.5</v>
      </c>
      <c r="P44" s="134">
        <f t="shared" si="5"/>
        <v>30</v>
      </c>
      <c r="Q44" s="122">
        <f t="shared" si="6"/>
        <v>0</v>
      </c>
      <c r="R44" s="124">
        <f t="shared" si="7"/>
        <v>30</v>
      </c>
      <c r="U44" s="106"/>
      <c r="X44" s="108"/>
      <c r="Y44" s="106"/>
      <c r="Z44" s="106"/>
      <c r="AA44" s="108"/>
      <c r="AB44" s="108"/>
      <c r="AC44" s="99"/>
      <c r="AD44" s="108"/>
      <c r="AE44" s="108"/>
      <c r="AF44" s="108"/>
    </row>
    <row r="45" spans="1:32" ht="15">
      <c r="A45" s="87">
        <v>21</v>
      </c>
      <c r="B45" s="116" t="s">
        <v>630</v>
      </c>
      <c r="C45" s="117" t="s">
        <v>628</v>
      </c>
      <c r="D45" s="118">
        <v>345</v>
      </c>
      <c r="E45" s="119">
        <v>8</v>
      </c>
      <c r="F45" s="120">
        <v>350</v>
      </c>
      <c r="G45" s="121">
        <v>8</v>
      </c>
      <c r="H45" s="118">
        <v>353</v>
      </c>
      <c r="I45" s="119">
        <v>8</v>
      </c>
      <c r="J45" s="120"/>
      <c r="K45" s="121">
        <v>0</v>
      </c>
      <c r="L45" s="118"/>
      <c r="M45" s="119">
        <v>0</v>
      </c>
      <c r="N45" s="120">
        <f t="shared" si="3"/>
        <v>1048</v>
      </c>
      <c r="O45" s="122">
        <f t="shared" si="4"/>
        <v>349.3333333333333</v>
      </c>
      <c r="P45" s="134">
        <f t="shared" si="5"/>
        <v>24</v>
      </c>
      <c r="Q45" s="122">
        <f t="shared" si="6"/>
        <v>0</v>
      </c>
      <c r="R45" s="124">
        <f t="shared" si="7"/>
        <v>24</v>
      </c>
      <c r="U45" s="106"/>
      <c r="X45" s="108"/>
      <c r="Y45" s="106"/>
      <c r="Z45" s="106"/>
      <c r="AA45" s="108"/>
      <c r="AB45" s="108"/>
      <c r="AC45" s="99"/>
      <c r="AD45" s="108"/>
      <c r="AE45" s="108"/>
      <c r="AF45" s="108"/>
    </row>
    <row r="46" spans="1:32" ht="15">
      <c r="A46" s="87">
        <v>22</v>
      </c>
      <c r="B46" s="116" t="s">
        <v>437</v>
      </c>
      <c r="C46" s="117" t="s">
        <v>626</v>
      </c>
      <c r="D46" s="118"/>
      <c r="E46" s="119">
        <v>0</v>
      </c>
      <c r="F46" s="120">
        <v>351</v>
      </c>
      <c r="G46" s="121">
        <v>11</v>
      </c>
      <c r="H46" s="118"/>
      <c r="I46" s="119">
        <v>0</v>
      </c>
      <c r="J46" s="120">
        <v>358</v>
      </c>
      <c r="K46" s="121">
        <v>11</v>
      </c>
      <c r="L46" s="118"/>
      <c r="M46" s="119">
        <v>0</v>
      </c>
      <c r="N46" s="120">
        <f t="shared" si="3"/>
        <v>709</v>
      </c>
      <c r="O46" s="122">
        <f t="shared" si="4"/>
        <v>354.5</v>
      </c>
      <c r="P46" s="134">
        <f t="shared" si="5"/>
        <v>22</v>
      </c>
      <c r="Q46" s="122">
        <f t="shared" si="6"/>
        <v>0</v>
      </c>
      <c r="R46" s="124">
        <f t="shared" si="7"/>
        <v>22</v>
      </c>
      <c r="U46" s="106"/>
      <c r="X46" s="108"/>
      <c r="Y46" s="106"/>
      <c r="Z46" s="106"/>
      <c r="AA46" s="108"/>
      <c r="AB46" s="108"/>
      <c r="AC46" s="99"/>
      <c r="AD46" s="108"/>
      <c r="AE46" s="108"/>
      <c r="AF46" s="108"/>
    </row>
    <row r="47" spans="1:32" ht="15">
      <c r="A47" s="87">
        <v>23</v>
      </c>
      <c r="B47" s="116" t="s">
        <v>430</v>
      </c>
      <c r="C47" s="117" t="s">
        <v>545</v>
      </c>
      <c r="D47" s="118">
        <v>339</v>
      </c>
      <c r="E47" s="119">
        <v>6</v>
      </c>
      <c r="F47" s="120">
        <v>342</v>
      </c>
      <c r="G47" s="121">
        <v>2</v>
      </c>
      <c r="H47" s="118"/>
      <c r="I47" s="119">
        <v>0</v>
      </c>
      <c r="J47" s="120">
        <v>338</v>
      </c>
      <c r="K47" s="121">
        <v>2</v>
      </c>
      <c r="L47" s="118">
        <v>357</v>
      </c>
      <c r="M47" s="119">
        <v>12</v>
      </c>
      <c r="N47" s="120">
        <f t="shared" si="3"/>
        <v>1376</v>
      </c>
      <c r="O47" s="122">
        <f t="shared" si="4"/>
        <v>344</v>
      </c>
      <c r="P47" s="134">
        <f t="shared" si="5"/>
        <v>22</v>
      </c>
      <c r="Q47" s="122">
        <f t="shared" si="6"/>
        <v>0</v>
      </c>
      <c r="R47" s="124">
        <f t="shared" si="7"/>
        <v>22</v>
      </c>
      <c r="U47" s="106"/>
      <c r="X47" s="108"/>
      <c r="Y47" s="125"/>
      <c r="Z47" s="106"/>
      <c r="AA47" s="108"/>
      <c r="AB47" s="108"/>
      <c r="AC47" s="99"/>
      <c r="AD47" s="108"/>
      <c r="AE47" s="108"/>
      <c r="AF47" s="108"/>
    </row>
    <row r="48" spans="1:32" ht="15">
      <c r="A48" s="87">
        <v>24</v>
      </c>
      <c r="B48" s="128" t="s">
        <v>631</v>
      </c>
      <c r="C48" s="129" t="s">
        <v>632</v>
      </c>
      <c r="D48" s="130"/>
      <c r="E48" s="131">
        <v>0</v>
      </c>
      <c r="F48" s="132">
        <v>354</v>
      </c>
      <c r="G48" s="133">
        <v>13</v>
      </c>
      <c r="H48" s="130">
        <v>343</v>
      </c>
      <c r="I48" s="131">
        <v>4</v>
      </c>
      <c r="J48" s="132"/>
      <c r="K48" s="133">
        <v>0</v>
      </c>
      <c r="L48" s="130">
        <v>344</v>
      </c>
      <c r="M48" s="131">
        <v>4</v>
      </c>
      <c r="N48" s="132">
        <f t="shared" si="3"/>
        <v>1041</v>
      </c>
      <c r="O48" s="122">
        <f t="shared" si="4"/>
        <v>347</v>
      </c>
      <c r="P48" s="134">
        <f t="shared" si="5"/>
        <v>21</v>
      </c>
      <c r="Q48" s="122">
        <f t="shared" si="6"/>
        <v>0</v>
      </c>
      <c r="R48" s="124">
        <f t="shared" si="7"/>
        <v>21</v>
      </c>
      <c r="U48" s="125"/>
      <c r="X48" s="108"/>
      <c r="Y48" s="106"/>
      <c r="Z48" s="125"/>
      <c r="AA48" s="108"/>
      <c r="AB48" s="108"/>
      <c r="AC48" s="99"/>
      <c r="AD48" s="108"/>
      <c r="AE48" s="108"/>
      <c r="AF48" s="108"/>
    </row>
    <row r="49" spans="1:32" ht="15">
      <c r="A49" s="87">
        <v>25</v>
      </c>
      <c r="B49" s="116" t="s">
        <v>444</v>
      </c>
      <c r="C49" s="117" t="s">
        <v>542</v>
      </c>
      <c r="D49" s="118"/>
      <c r="E49" s="119">
        <v>0</v>
      </c>
      <c r="F49" s="120"/>
      <c r="G49" s="121">
        <v>0</v>
      </c>
      <c r="H49" s="118">
        <v>362</v>
      </c>
      <c r="I49" s="119">
        <v>15</v>
      </c>
      <c r="J49" s="120">
        <v>339</v>
      </c>
      <c r="K49" s="121">
        <v>3</v>
      </c>
      <c r="L49" s="118"/>
      <c r="M49" s="119">
        <v>0</v>
      </c>
      <c r="N49" s="120">
        <f t="shared" si="3"/>
        <v>701</v>
      </c>
      <c r="O49" s="122">
        <f t="shared" si="4"/>
        <v>350.5</v>
      </c>
      <c r="P49" s="134">
        <f t="shared" si="5"/>
        <v>18</v>
      </c>
      <c r="Q49" s="122">
        <f t="shared" si="6"/>
        <v>0</v>
      </c>
      <c r="R49" s="124">
        <f t="shared" si="7"/>
        <v>18</v>
      </c>
      <c r="U49" s="106"/>
      <c r="X49" s="108"/>
      <c r="Y49" s="106"/>
      <c r="Z49" s="106"/>
      <c r="AA49" s="108"/>
      <c r="AB49" s="108"/>
      <c r="AC49" s="99"/>
      <c r="AD49" s="108"/>
      <c r="AE49" s="108"/>
      <c r="AF49" s="108"/>
    </row>
    <row r="50" spans="1:32" ht="15">
      <c r="A50" s="87">
        <v>26</v>
      </c>
      <c r="B50" s="116" t="s">
        <v>633</v>
      </c>
      <c r="C50" s="117" t="s">
        <v>628</v>
      </c>
      <c r="D50" s="118">
        <v>315</v>
      </c>
      <c r="E50" s="119">
        <v>2</v>
      </c>
      <c r="F50" s="120">
        <v>344</v>
      </c>
      <c r="G50" s="121">
        <v>6</v>
      </c>
      <c r="H50" s="118">
        <v>347</v>
      </c>
      <c r="I50" s="119">
        <v>6</v>
      </c>
      <c r="J50" s="120">
        <v>339</v>
      </c>
      <c r="K50" s="121">
        <v>4</v>
      </c>
      <c r="L50" s="118">
        <v>339</v>
      </c>
      <c r="M50" s="119">
        <v>2</v>
      </c>
      <c r="N50" s="120">
        <f t="shared" si="3"/>
        <v>1684</v>
      </c>
      <c r="O50" s="122">
        <f t="shared" si="4"/>
        <v>336.8</v>
      </c>
      <c r="P50" s="134">
        <f t="shared" si="5"/>
        <v>20</v>
      </c>
      <c r="Q50" s="122">
        <f t="shared" si="6"/>
        <v>2</v>
      </c>
      <c r="R50" s="124">
        <f t="shared" si="7"/>
        <v>18</v>
      </c>
      <c r="U50" s="106"/>
      <c r="X50" s="108"/>
      <c r="Y50" s="106"/>
      <c r="Z50" s="106"/>
      <c r="AA50" s="108"/>
      <c r="AB50" s="108"/>
      <c r="AC50" s="99"/>
      <c r="AD50" s="108"/>
      <c r="AE50" s="108"/>
      <c r="AF50" s="108"/>
    </row>
    <row r="51" spans="1:32" ht="15">
      <c r="A51" s="87">
        <v>27</v>
      </c>
      <c r="B51" s="116" t="s">
        <v>634</v>
      </c>
      <c r="C51" s="117" t="s">
        <v>533</v>
      </c>
      <c r="D51" s="118"/>
      <c r="E51" s="119">
        <v>0</v>
      </c>
      <c r="F51" s="120"/>
      <c r="G51" s="121">
        <v>0</v>
      </c>
      <c r="H51" s="118">
        <v>341</v>
      </c>
      <c r="I51" s="119">
        <v>2</v>
      </c>
      <c r="J51" s="120">
        <v>344</v>
      </c>
      <c r="K51" s="121">
        <v>9</v>
      </c>
      <c r="L51" s="118">
        <v>355</v>
      </c>
      <c r="M51" s="119">
        <v>7</v>
      </c>
      <c r="N51" s="120">
        <f t="shared" si="3"/>
        <v>1040</v>
      </c>
      <c r="O51" s="122">
        <f t="shared" si="4"/>
        <v>346.6666666666667</v>
      </c>
      <c r="P51" s="134">
        <f t="shared" si="5"/>
        <v>18</v>
      </c>
      <c r="Q51" s="122">
        <f t="shared" si="6"/>
        <v>0</v>
      </c>
      <c r="R51" s="124">
        <f t="shared" si="7"/>
        <v>18</v>
      </c>
      <c r="U51" s="106"/>
      <c r="X51" s="108"/>
      <c r="Y51" s="106"/>
      <c r="Z51" s="106"/>
      <c r="AA51" s="108"/>
      <c r="AB51" s="108"/>
      <c r="AC51" s="99"/>
      <c r="AD51" s="108"/>
      <c r="AE51" s="108"/>
      <c r="AF51" s="108"/>
    </row>
    <row r="52" spans="1:32" ht="15">
      <c r="A52" s="87">
        <v>28</v>
      </c>
      <c r="B52" s="116" t="s">
        <v>442</v>
      </c>
      <c r="C52" s="117" t="s">
        <v>572</v>
      </c>
      <c r="D52" s="118">
        <v>354</v>
      </c>
      <c r="E52" s="119">
        <v>11</v>
      </c>
      <c r="F52" s="120">
        <v>344</v>
      </c>
      <c r="G52" s="121">
        <v>5</v>
      </c>
      <c r="H52" s="118"/>
      <c r="I52" s="119">
        <v>0</v>
      </c>
      <c r="J52" s="120"/>
      <c r="K52" s="121">
        <v>0</v>
      </c>
      <c r="L52" s="118"/>
      <c r="M52" s="119">
        <v>0</v>
      </c>
      <c r="N52" s="120">
        <f t="shared" si="3"/>
        <v>698</v>
      </c>
      <c r="O52" s="122">
        <f t="shared" si="4"/>
        <v>349</v>
      </c>
      <c r="P52" s="134">
        <f t="shared" si="5"/>
        <v>16</v>
      </c>
      <c r="Q52" s="122">
        <f t="shared" si="6"/>
        <v>0</v>
      </c>
      <c r="R52" s="124">
        <f t="shared" si="7"/>
        <v>16</v>
      </c>
      <c r="U52" s="106"/>
      <c r="X52" s="108"/>
      <c r="Y52" s="106"/>
      <c r="Z52" s="106"/>
      <c r="AA52" s="108"/>
      <c r="AB52" s="108"/>
      <c r="AC52" s="99"/>
      <c r="AD52" s="108"/>
      <c r="AE52" s="108"/>
      <c r="AF52" s="108"/>
    </row>
    <row r="53" spans="1:32" ht="15">
      <c r="A53" s="87">
        <v>29</v>
      </c>
      <c r="B53" s="116" t="s">
        <v>635</v>
      </c>
      <c r="C53" s="117" t="s">
        <v>550</v>
      </c>
      <c r="D53" s="118">
        <v>354</v>
      </c>
      <c r="E53" s="119">
        <v>10</v>
      </c>
      <c r="F53" s="120"/>
      <c r="G53" s="121">
        <v>0</v>
      </c>
      <c r="H53" s="118"/>
      <c r="I53" s="119">
        <v>0</v>
      </c>
      <c r="J53" s="120"/>
      <c r="K53" s="121">
        <v>0</v>
      </c>
      <c r="L53" s="118"/>
      <c r="M53" s="119">
        <v>0</v>
      </c>
      <c r="N53" s="120">
        <f t="shared" si="3"/>
        <v>354</v>
      </c>
      <c r="O53" s="122">
        <f t="shared" si="4"/>
        <v>354</v>
      </c>
      <c r="P53" s="134">
        <f t="shared" si="5"/>
        <v>10</v>
      </c>
      <c r="Q53" s="122">
        <f t="shared" si="6"/>
        <v>0</v>
      </c>
      <c r="R53" s="124">
        <f t="shared" si="7"/>
        <v>10</v>
      </c>
      <c r="U53" s="106"/>
      <c r="X53" s="108"/>
      <c r="Y53" s="106"/>
      <c r="Z53" s="106"/>
      <c r="AA53" s="108"/>
      <c r="AB53" s="108"/>
      <c r="AC53" s="99"/>
      <c r="AD53" s="108"/>
      <c r="AE53" s="108"/>
      <c r="AF53" s="108"/>
    </row>
    <row r="54" spans="1:32" ht="15">
      <c r="A54" s="87">
        <v>30</v>
      </c>
      <c r="B54" s="116" t="s">
        <v>636</v>
      </c>
      <c r="C54" s="117" t="s">
        <v>637</v>
      </c>
      <c r="D54" s="118"/>
      <c r="E54" s="119">
        <v>0</v>
      </c>
      <c r="F54" s="120"/>
      <c r="G54" s="121">
        <v>0</v>
      </c>
      <c r="H54" s="118"/>
      <c r="I54" s="119">
        <v>0</v>
      </c>
      <c r="J54" s="120"/>
      <c r="K54" s="121">
        <v>0</v>
      </c>
      <c r="L54" s="118">
        <v>365</v>
      </c>
      <c r="M54" s="119">
        <v>10</v>
      </c>
      <c r="N54" s="120">
        <f t="shared" si="3"/>
        <v>365</v>
      </c>
      <c r="O54" s="122">
        <f t="shared" si="4"/>
        <v>365</v>
      </c>
      <c r="P54" s="134">
        <f t="shared" si="5"/>
        <v>10</v>
      </c>
      <c r="Q54" s="122">
        <f t="shared" si="6"/>
        <v>0</v>
      </c>
      <c r="R54" s="124">
        <f t="shared" si="7"/>
        <v>10</v>
      </c>
      <c r="U54" s="106"/>
      <c r="X54" s="108"/>
      <c r="Y54" s="106"/>
      <c r="Z54" s="106"/>
      <c r="AA54" s="108"/>
      <c r="AB54" s="108"/>
      <c r="AC54" s="99"/>
      <c r="AD54" s="108"/>
      <c r="AE54" s="108"/>
      <c r="AF54" s="108"/>
    </row>
    <row r="55" spans="1:32" ht="13.5" customHeight="1">
      <c r="A55" s="87">
        <v>31</v>
      </c>
      <c r="B55" s="116" t="s">
        <v>431</v>
      </c>
      <c r="C55" s="117" t="s">
        <v>545</v>
      </c>
      <c r="D55" s="118">
        <v>333</v>
      </c>
      <c r="E55" s="119">
        <v>5</v>
      </c>
      <c r="F55" s="120"/>
      <c r="G55" s="121">
        <v>0</v>
      </c>
      <c r="H55" s="118"/>
      <c r="I55" s="119">
        <v>0</v>
      </c>
      <c r="J55" s="120">
        <v>331</v>
      </c>
      <c r="K55" s="121">
        <v>1</v>
      </c>
      <c r="L55" s="118">
        <v>342</v>
      </c>
      <c r="M55" s="119">
        <v>3</v>
      </c>
      <c r="N55" s="120">
        <f t="shared" si="3"/>
        <v>1006</v>
      </c>
      <c r="O55" s="122">
        <f t="shared" si="4"/>
        <v>335.3333333333333</v>
      </c>
      <c r="P55" s="134">
        <f t="shared" si="5"/>
        <v>9</v>
      </c>
      <c r="Q55" s="122">
        <f t="shared" si="6"/>
        <v>0</v>
      </c>
      <c r="R55" s="124">
        <f t="shared" si="7"/>
        <v>9</v>
      </c>
      <c r="U55" s="106"/>
      <c r="X55" s="108"/>
      <c r="Y55" s="106"/>
      <c r="Z55" s="106"/>
      <c r="AA55" s="108"/>
      <c r="AB55" s="108"/>
      <c r="AC55" s="99"/>
      <c r="AD55" s="108"/>
      <c r="AE55" s="108"/>
      <c r="AF55" s="108"/>
    </row>
    <row r="56" spans="1:32" ht="13.5" customHeight="1">
      <c r="A56" s="87">
        <v>32</v>
      </c>
      <c r="B56" s="116" t="s">
        <v>440</v>
      </c>
      <c r="C56" s="117" t="s">
        <v>628</v>
      </c>
      <c r="D56" s="118"/>
      <c r="E56" s="119">
        <v>0</v>
      </c>
      <c r="F56" s="120"/>
      <c r="G56" s="121">
        <v>0</v>
      </c>
      <c r="H56" s="118"/>
      <c r="I56" s="119">
        <v>0</v>
      </c>
      <c r="J56" s="120">
        <v>344</v>
      </c>
      <c r="K56" s="121">
        <v>7</v>
      </c>
      <c r="L56" s="118">
        <v>335</v>
      </c>
      <c r="M56" s="119">
        <v>1</v>
      </c>
      <c r="N56" s="120">
        <f t="shared" si="3"/>
        <v>679</v>
      </c>
      <c r="O56" s="122">
        <f t="shared" si="4"/>
        <v>339.5</v>
      </c>
      <c r="P56" s="134">
        <f t="shared" si="5"/>
        <v>8</v>
      </c>
      <c r="Q56" s="122">
        <f t="shared" si="6"/>
        <v>0</v>
      </c>
      <c r="R56" s="124">
        <f t="shared" si="7"/>
        <v>8</v>
      </c>
      <c r="U56" s="106"/>
      <c r="X56" s="108"/>
      <c r="Y56" s="106"/>
      <c r="Z56" s="106"/>
      <c r="AA56" s="108"/>
      <c r="AB56" s="108"/>
      <c r="AC56" s="99"/>
      <c r="AD56" s="108"/>
      <c r="AE56" s="108"/>
      <c r="AF56" s="108"/>
    </row>
    <row r="57" spans="1:32" ht="13.5" customHeight="1">
      <c r="A57" s="87">
        <v>33</v>
      </c>
      <c r="B57" s="116" t="s">
        <v>447</v>
      </c>
      <c r="C57" s="117" t="s">
        <v>638</v>
      </c>
      <c r="D57" s="118"/>
      <c r="E57" s="119">
        <v>0</v>
      </c>
      <c r="F57" s="120"/>
      <c r="G57" s="121">
        <v>0</v>
      </c>
      <c r="H57" s="118"/>
      <c r="I57" s="119">
        <v>0</v>
      </c>
      <c r="J57" s="120">
        <v>342</v>
      </c>
      <c r="K57" s="121">
        <v>5</v>
      </c>
      <c r="L57" s="118"/>
      <c r="M57" s="119">
        <v>0</v>
      </c>
      <c r="N57" s="120">
        <f t="shared" si="3"/>
        <v>342</v>
      </c>
      <c r="O57" s="122">
        <f t="shared" si="4"/>
        <v>342</v>
      </c>
      <c r="P57" s="134">
        <f t="shared" si="5"/>
        <v>5</v>
      </c>
      <c r="Q57" s="122">
        <f t="shared" si="6"/>
        <v>0</v>
      </c>
      <c r="R57" s="124">
        <f t="shared" si="7"/>
        <v>5</v>
      </c>
      <c r="U57" s="106"/>
      <c r="X57" s="108"/>
      <c r="Y57" s="106"/>
      <c r="Z57" s="106"/>
      <c r="AA57" s="108"/>
      <c r="AB57" s="108"/>
      <c r="AC57" s="108"/>
      <c r="AD57" s="108"/>
      <c r="AE57" s="108"/>
      <c r="AF57" s="108"/>
    </row>
    <row r="58" spans="1:32" ht="13.5" customHeight="1">
      <c r="A58" s="87">
        <v>34</v>
      </c>
      <c r="B58" s="116" t="s">
        <v>439</v>
      </c>
      <c r="C58" s="117" t="s">
        <v>535</v>
      </c>
      <c r="D58" s="118"/>
      <c r="E58" s="119">
        <v>0</v>
      </c>
      <c r="F58" s="120">
        <v>343</v>
      </c>
      <c r="G58" s="121">
        <v>4</v>
      </c>
      <c r="H58" s="118"/>
      <c r="I58" s="119">
        <v>0</v>
      </c>
      <c r="J58" s="120"/>
      <c r="K58" s="121">
        <v>0</v>
      </c>
      <c r="L58" s="118"/>
      <c r="M58" s="119">
        <v>0</v>
      </c>
      <c r="N58" s="120">
        <f t="shared" si="3"/>
        <v>343</v>
      </c>
      <c r="O58" s="122">
        <f t="shared" si="4"/>
        <v>343</v>
      </c>
      <c r="P58" s="134">
        <f t="shared" si="5"/>
        <v>4</v>
      </c>
      <c r="Q58" s="122">
        <f t="shared" si="6"/>
        <v>0</v>
      </c>
      <c r="R58" s="124">
        <f t="shared" si="7"/>
        <v>4</v>
      </c>
      <c r="U58" s="106"/>
      <c r="X58" s="108"/>
      <c r="Y58" s="106"/>
      <c r="Z58" s="106"/>
      <c r="AA58" s="108"/>
      <c r="AB58" s="108"/>
      <c r="AC58" s="108"/>
      <c r="AD58" s="108"/>
      <c r="AE58" s="108"/>
      <c r="AF58" s="108"/>
    </row>
    <row r="59" spans="1:32" ht="13.5" customHeight="1">
      <c r="A59" s="87">
        <v>35</v>
      </c>
      <c r="B59" s="116" t="s">
        <v>639</v>
      </c>
      <c r="C59" s="117" t="s">
        <v>535</v>
      </c>
      <c r="D59" s="118">
        <v>317</v>
      </c>
      <c r="E59" s="119">
        <v>3</v>
      </c>
      <c r="F59" s="120"/>
      <c r="G59" s="121">
        <v>0</v>
      </c>
      <c r="H59" s="118"/>
      <c r="I59" s="119">
        <v>0</v>
      </c>
      <c r="J59" s="120"/>
      <c r="K59" s="121">
        <v>0</v>
      </c>
      <c r="L59" s="118"/>
      <c r="M59" s="119">
        <v>0</v>
      </c>
      <c r="N59" s="120">
        <f t="shared" si="3"/>
        <v>317</v>
      </c>
      <c r="O59" s="122">
        <f t="shared" si="4"/>
        <v>317</v>
      </c>
      <c r="P59" s="134">
        <f t="shared" si="5"/>
        <v>3</v>
      </c>
      <c r="Q59" s="122">
        <f t="shared" si="6"/>
        <v>0</v>
      </c>
      <c r="R59" s="124">
        <f t="shared" si="7"/>
        <v>3</v>
      </c>
      <c r="U59" s="106"/>
      <c r="X59" s="108"/>
      <c r="Y59" s="106"/>
      <c r="Z59" s="106"/>
      <c r="AA59" s="108"/>
      <c r="AB59" s="108"/>
      <c r="AC59" s="108"/>
      <c r="AD59" s="108"/>
      <c r="AE59" s="108"/>
      <c r="AF59" s="108"/>
    </row>
    <row r="60" spans="1:32" ht="13.5" customHeight="1">
      <c r="A60" s="87">
        <v>36</v>
      </c>
      <c r="B60" s="128" t="s">
        <v>640</v>
      </c>
      <c r="C60" s="129" t="s">
        <v>539</v>
      </c>
      <c r="D60" s="130">
        <v>314</v>
      </c>
      <c r="E60" s="131">
        <v>1</v>
      </c>
      <c r="F60" s="132"/>
      <c r="G60" s="133">
        <v>0</v>
      </c>
      <c r="H60" s="130"/>
      <c r="I60" s="131">
        <v>0</v>
      </c>
      <c r="J60" s="132"/>
      <c r="K60" s="133">
        <v>0</v>
      </c>
      <c r="L60" s="130"/>
      <c r="M60" s="131">
        <v>0</v>
      </c>
      <c r="N60" s="120">
        <f t="shared" si="3"/>
        <v>314</v>
      </c>
      <c r="O60" s="122">
        <f t="shared" si="4"/>
        <v>314</v>
      </c>
      <c r="P60" s="134">
        <f t="shared" si="5"/>
        <v>1</v>
      </c>
      <c r="Q60" s="122">
        <f t="shared" si="6"/>
        <v>0</v>
      </c>
      <c r="R60" s="124">
        <f t="shared" si="7"/>
        <v>1</v>
      </c>
      <c r="U60" s="106"/>
      <c r="X60" s="108"/>
      <c r="Y60" s="106"/>
      <c r="Z60" s="106"/>
      <c r="AA60" s="108"/>
      <c r="AB60" s="108"/>
      <c r="AC60" s="108"/>
      <c r="AD60" s="108"/>
      <c r="AE60" s="108"/>
      <c r="AF60" s="108"/>
    </row>
    <row r="61" spans="1:32" ht="13.5" customHeight="1" thickBot="1">
      <c r="A61" s="87">
        <v>37</v>
      </c>
      <c r="B61" s="163" t="s">
        <v>641</v>
      </c>
      <c r="C61" s="164" t="s">
        <v>576</v>
      </c>
      <c r="D61" s="137"/>
      <c r="E61" s="138">
        <v>0</v>
      </c>
      <c r="F61" s="139">
        <v>342</v>
      </c>
      <c r="G61" s="140">
        <v>1</v>
      </c>
      <c r="H61" s="137"/>
      <c r="I61" s="138">
        <v>0</v>
      </c>
      <c r="J61" s="139"/>
      <c r="K61" s="140">
        <v>0</v>
      </c>
      <c r="L61" s="137"/>
      <c r="M61" s="138">
        <v>0</v>
      </c>
      <c r="N61" s="139">
        <f t="shared" si="3"/>
        <v>342</v>
      </c>
      <c r="O61" s="141">
        <f t="shared" si="4"/>
        <v>342</v>
      </c>
      <c r="P61" s="142">
        <f t="shared" si="5"/>
        <v>1</v>
      </c>
      <c r="Q61" s="141">
        <f t="shared" si="6"/>
        <v>0</v>
      </c>
      <c r="R61" s="124">
        <f t="shared" si="7"/>
        <v>1</v>
      </c>
      <c r="U61" s="106"/>
      <c r="X61" s="108"/>
      <c r="Y61" s="108"/>
      <c r="Z61" s="106"/>
      <c r="AA61" s="108"/>
      <c r="AB61" s="108"/>
      <c r="AC61" s="108"/>
      <c r="AD61" s="108"/>
      <c r="AE61" s="108"/>
      <c r="AF61" s="108"/>
    </row>
    <row r="62" ht="13.5" customHeight="1"/>
    <row r="63" ht="13.5" customHeight="1"/>
    <row r="64" ht="13.5" customHeight="1"/>
    <row r="65" spans="2:16" ht="24.75">
      <c r="B65" s="88" t="s">
        <v>642</v>
      </c>
      <c r="C65" s="88"/>
      <c r="D65" s="89"/>
      <c r="E65" s="89"/>
      <c r="F65" s="89"/>
      <c r="G65" s="89"/>
      <c r="H65" s="89"/>
      <c r="I65" s="90"/>
      <c r="J65" s="90"/>
      <c r="K65" s="90"/>
      <c r="L65" s="90"/>
      <c r="M65" s="90"/>
      <c r="N65" s="90"/>
      <c r="O65" s="90"/>
      <c r="P65" s="90"/>
    </row>
    <row r="66" spans="2:25" ht="24.75">
      <c r="B66" s="91"/>
      <c r="C66" s="91"/>
      <c r="D66" s="92"/>
      <c r="E66" s="92"/>
      <c r="F66" s="92"/>
      <c r="G66" s="92"/>
      <c r="H66" s="92"/>
      <c r="X66" s="108"/>
      <c r="Y66" s="108"/>
    </row>
    <row r="67" spans="23:26" ht="15.75" thickBot="1">
      <c r="W67" s="108"/>
      <c r="X67" s="108"/>
      <c r="Y67" s="108"/>
      <c r="Z67" s="108"/>
    </row>
    <row r="68" spans="2:26" ht="15">
      <c r="B68" s="109" t="s">
        <v>527</v>
      </c>
      <c r="C68" s="110" t="s">
        <v>5</v>
      </c>
      <c r="D68" s="111" t="s">
        <v>492</v>
      </c>
      <c r="E68" s="112" t="s">
        <v>493</v>
      </c>
      <c r="F68" s="113" t="s">
        <v>494</v>
      </c>
      <c r="G68" s="114" t="s">
        <v>495</v>
      </c>
      <c r="H68" s="111" t="s">
        <v>496</v>
      </c>
      <c r="I68" s="112" t="s">
        <v>497</v>
      </c>
      <c r="J68" s="113" t="s">
        <v>498</v>
      </c>
      <c r="K68" s="114" t="s">
        <v>499</v>
      </c>
      <c r="L68" s="111" t="s">
        <v>500</v>
      </c>
      <c r="M68" s="112" t="s">
        <v>501</v>
      </c>
      <c r="N68" s="113" t="s">
        <v>502</v>
      </c>
      <c r="O68" s="114" t="s">
        <v>503</v>
      </c>
      <c r="P68" s="115" t="s">
        <v>504</v>
      </c>
      <c r="Q68" s="114" t="s">
        <v>528</v>
      </c>
      <c r="R68" s="95" t="s">
        <v>529</v>
      </c>
      <c r="W68" s="108"/>
      <c r="X68" s="108"/>
      <c r="Y68" s="108"/>
      <c r="Z68" s="108"/>
    </row>
    <row r="69" spans="1:26" ht="15">
      <c r="A69" s="87">
        <v>1</v>
      </c>
      <c r="B69" s="116" t="s">
        <v>421</v>
      </c>
      <c r="C69" s="117" t="s">
        <v>643</v>
      </c>
      <c r="D69" s="118"/>
      <c r="E69" s="119">
        <v>0</v>
      </c>
      <c r="F69" s="120">
        <v>390</v>
      </c>
      <c r="G69" s="121">
        <v>30</v>
      </c>
      <c r="H69" s="118">
        <v>389</v>
      </c>
      <c r="I69" s="119">
        <v>30</v>
      </c>
      <c r="J69" s="120">
        <v>386</v>
      </c>
      <c r="K69" s="121">
        <v>30</v>
      </c>
      <c r="L69" s="118">
        <v>389</v>
      </c>
      <c r="M69" s="119">
        <v>26</v>
      </c>
      <c r="N69" s="120">
        <f aca="true" t="shared" si="8" ref="N69:N90">SUM(D69+F69+H69+J69+L69)</f>
        <v>1554</v>
      </c>
      <c r="O69" s="122">
        <f aca="true" t="shared" si="9" ref="O69:O90">IF(N69&gt;0,AVERAGE(D69,F69,H69,J69,L69),0)</f>
        <v>388.5</v>
      </c>
      <c r="P69" s="123">
        <f aca="true" t="shared" si="10" ref="P69:P90">SUM(E69+G69+I69+K69+M69)</f>
        <v>116</v>
      </c>
      <c r="Q69" s="122">
        <f aca="true" t="shared" si="11" ref="Q69:Q90">MIN(E69,G69,I69,K69,M69)</f>
        <v>0</v>
      </c>
      <c r="R69" s="124">
        <f aca="true" t="shared" si="12" ref="R69:R90">P69-Q69</f>
        <v>116</v>
      </c>
      <c r="W69" s="108"/>
      <c r="X69" s="108"/>
      <c r="Y69" s="108"/>
      <c r="Z69" s="108"/>
    </row>
    <row r="70" spans="1:26" ht="15">
      <c r="A70" s="87">
        <v>2</v>
      </c>
      <c r="B70" s="116" t="s">
        <v>432</v>
      </c>
      <c r="C70" s="117" t="s">
        <v>560</v>
      </c>
      <c r="D70" s="118">
        <v>378</v>
      </c>
      <c r="E70" s="119">
        <v>30</v>
      </c>
      <c r="F70" s="120">
        <v>380</v>
      </c>
      <c r="G70" s="121">
        <v>26</v>
      </c>
      <c r="H70" s="118">
        <v>382</v>
      </c>
      <c r="I70" s="119">
        <v>26</v>
      </c>
      <c r="J70" s="120">
        <v>381</v>
      </c>
      <c r="K70" s="121">
        <v>26</v>
      </c>
      <c r="L70" s="118">
        <v>392</v>
      </c>
      <c r="M70" s="119">
        <v>30</v>
      </c>
      <c r="N70" s="120">
        <f t="shared" si="8"/>
        <v>1913</v>
      </c>
      <c r="O70" s="122">
        <f t="shared" si="9"/>
        <v>382.6</v>
      </c>
      <c r="P70" s="123">
        <f t="shared" si="10"/>
        <v>138</v>
      </c>
      <c r="Q70" s="122">
        <f t="shared" si="11"/>
        <v>26</v>
      </c>
      <c r="R70" s="124">
        <f t="shared" si="12"/>
        <v>112</v>
      </c>
      <c r="W70" s="108"/>
      <c r="X70" s="106"/>
      <c r="Y70" s="106"/>
      <c r="Z70" s="108"/>
    </row>
    <row r="71" spans="1:26" ht="15">
      <c r="A71" s="87">
        <v>3</v>
      </c>
      <c r="B71" s="116" t="s">
        <v>425</v>
      </c>
      <c r="C71" s="117" t="s">
        <v>540</v>
      </c>
      <c r="D71" s="118">
        <v>372</v>
      </c>
      <c r="E71" s="119">
        <v>22</v>
      </c>
      <c r="F71" s="120">
        <v>377</v>
      </c>
      <c r="G71" s="121">
        <v>19</v>
      </c>
      <c r="H71" s="118">
        <v>379</v>
      </c>
      <c r="I71" s="119">
        <v>24</v>
      </c>
      <c r="J71" s="120">
        <v>380</v>
      </c>
      <c r="K71" s="121">
        <v>24</v>
      </c>
      <c r="L71" s="118">
        <v>378</v>
      </c>
      <c r="M71" s="119">
        <v>20</v>
      </c>
      <c r="N71" s="120">
        <f t="shared" si="8"/>
        <v>1886</v>
      </c>
      <c r="O71" s="122">
        <f t="shared" si="9"/>
        <v>377.2</v>
      </c>
      <c r="P71" s="123">
        <f t="shared" si="10"/>
        <v>109</v>
      </c>
      <c r="Q71" s="122">
        <f t="shared" si="11"/>
        <v>19</v>
      </c>
      <c r="R71" s="124">
        <f t="shared" si="12"/>
        <v>90</v>
      </c>
      <c r="W71" s="108"/>
      <c r="X71" s="106"/>
      <c r="Y71" s="106"/>
      <c r="Z71" s="106"/>
    </row>
    <row r="72" spans="1:26" ht="15">
      <c r="A72" s="87">
        <v>4</v>
      </c>
      <c r="B72" s="116" t="s">
        <v>424</v>
      </c>
      <c r="C72" s="117" t="s">
        <v>540</v>
      </c>
      <c r="D72" s="118">
        <v>377</v>
      </c>
      <c r="E72" s="119">
        <v>26</v>
      </c>
      <c r="F72" s="120">
        <v>378</v>
      </c>
      <c r="G72" s="121">
        <v>22</v>
      </c>
      <c r="H72" s="118">
        <v>376</v>
      </c>
      <c r="I72" s="119">
        <v>20</v>
      </c>
      <c r="J72" s="120">
        <v>377</v>
      </c>
      <c r="K72" s="121">
        <v>21</v>
      </c>
      <c r="L72" s="118">
        <v>376</v>
      </c>
      <c r="M72" s="119">
        <v>18</v>
      </c>
      <c r="N72" s="120">
        <f t="shared" si="8"/>
        <v>1884</v>
      </c>
      <c r="O72" s="122">
        <f t="shared" si="9"/>
        <v>376.8</v>
      </c>
      <c r="P72" s="123">
        <f t="shared" si="10"/>
        <v>107</v>
      </c>
      <c r="Q72" s="122">
        <f t="shared" si="11"/>
        <v>18</v>
      </c>
      <c r="R72" s="124">
        <f t="shared" si="12"/>
        <v>89</v>
      </c>
      <c r="W72" s="108"/>
      <c r="X72" s="106"/>
      <c r="Y72" s="106"/>
      <c r="Z72" s="106"/>
    </row>
    <row r="73" spans="1:26" ht="15">
      <c r="A73" s="87">
        <v>5</v>
      </c>
      <c r="B73" s="116" t="s">
        <v>644</v>
      </c>
      <c r="C73" s="117" t="s">
        <v>558</v>
      </c>
      <c r="D73" s="118">
        <v>376</v>
      </c>
      <c r="E73" s="119">
        <v>24</v>
      </c>
      <c r="F73" s="120">
        <v>377</v>
      </c>
      <c r="G73" s="121">
        <v>20</v>
      </c>
      <c r="H73" s="118">
        <v>376</v>
      </c>
      <c r="I73" s="119">
        <v>19</v>
      </c>
      <c r="J73" s="120">
        <v>378</v>
      </c>
      <c r="K73" s="121">
        <v>22</v>
      </c>
      <c r="L73" s="118">
        <v>382</v>
      </c>
      <c r="M73" s="119">
        <v>22</v>
      </c>
      <c r="N73" s="120">
        <f t="shared" si="8"/>
        <v>1889</v>
      </c>
      <c r="O73" s="122">
        <f t="shared" si="9"/>
        <v>377.8</v>
      </c>
      <c r="P73" s="123">
        <f t="shared" si="10"/>
        <v>107</v>
      </c>
      <c r="Q73" s="122">
        <f t="shared" si="11"/>
        <v>19</v>
      </c>
      <c r="R73" s="124">
        <f t="shared" si="12"/>
        <v>88</v>
      </c>
      <c r="W73" s="108"/>
      <c r="X73" s="106"/>
      <c r="Y73" s="106"/>
      <c r="Z73" s="106"/>
    </row>
    <row r="74" spans="1:26" ht="15">
      <c r="A74" s="87">
        <v>6</v>
      </c>
      <c r="B74" s="126" t="s">
        <v>423</v>
      </c>
      <c r="C74" s="127" t="s">
        <v>558</v>
      </c>
      <c r="D74" s="118">
        <v>360</v>
      </c>
      <c r="E74" s="119">
        <v>20</v>
      </c>
      <c r="F74" s="120">
        <v>377</v>
      </c>
      <c r="G74" s="121">
        <v>21</v>
      </c>
      <c r="H74" s="118">
        <v>377</v>
      </c>
      <c r="I74" s="119">
        <v>22</v>
      </c>
      <c r="J74" s="120">
        <v>373</v>
      </c>
      <c r="K74" s="121">
        <v>19</v>
      </c>
      <c r="L74" s="118">
        <v>380</v>
      </c>
      <c r="M74" s="119">
        <v>21</v>
      </c>
      <c r="N74" s="120">
        <f t="shared" si="8"/>
        <v>1867</v>
      </c>
      <c r="O74" s="122">
        <f t="shared" si="9"/>
        <v>373.4</v>
      </c>
      <c r="P74" s="123">
        <f t="shared" si="10"/>
        <v>103</v>
      </c>
      <c r="Q74" s="122">
        <f t="shared" si="11"/>
        <v>19</v>
      </c>
      <c r="R74" s="124">
        <f t="shared" si="12"/>
        <v>84</v>
      </c>
      <c r="W74" s="108"/>
      <c r="X74" s="106"/>
      <c r="Y74" s="106"/>
      <c r="Z74" s="106"/>
    </row>
    <row r="75" spans="1:26" ht="15">
      <c r="A75" s="87">
        <v>7</v>
      </c>
      <c r="B75" s="116" t="s">
        <v>645</v>
      </c>
      <c r="C75" s="117" t="s">
        <v>646</v>
      </c>
      <c r="D75" s="118"/>
      <c r="E75" s="119">
        <v>0</v>
      </c>
      <c r="F75" s="120">
        <v>374</v>
      </c>
      <c r="G75" s="121">
        <v>18</v>
      </c>
      <c r="H75" s="118">
        <v>377</v>
      </c>
      <c r="I75" s="119">
        <v>21</v>
      </c>
      <c r="J75" s="120">
        <v>374</v>
      </c>
      <c r="K75" s="121">
        <v>20</v>
      </c>
      <c r="L75" s="118">
        <v>383</v>
      </c>
      <c r="M75" s="119">
        <v>24</v>
      </c>
      <c r="N75" s="120">
        <f t="shared" si="8"/>
        <v>1508</v>
      </c>
      <c r="O75" s="122">
        <f t="shared" si="9"/>
        <v>377</v>
      </c>
      <c r="P75" s="123">
        <f t="shared" si="10"/>
        <v>83</v>
      </c>
      <c r="Q75" s="122">
        <f t="shared" si="11"/>
        <v>0</v>
      </c>
      <c r="R75" s="124">
        <f t="shared" si="12"/>
        <v>83</v>
      </c>
      <c r="W75" s="108"/>
      <c r="X75" s="106"/>
      <c r="Y75" s="106"/>
      <c r="Z75" s="106"/>
    </row>
    <row r="76" spans="1:26" ht="15">
      <c r="A76" s="87">
        <v>8</v>
      </c>
      <c r="B76" s="116" t="s">
        <v>647</v>
      </c>
      <c r="C76" s="117" t="s">
        <v>561</v>
      </c>
      <c r="D76" s="118">
        <v>343</v>
      </c>
      <c r="E76" s="119">
        <v>18</v>
      </c>
      <c r="F76" s="120">
        <v>351</v>
      </c>
      <c r="G76" s="121">
        <v>16</v>
      </c>
      <c r="H76" s="118">
        <v>350</v>
      </c>
      <c r="I76" s="119">
        <v>18</v>
      </c>
      <c r="J76" s="120">
        <v>357</v>
      </c>
      <c r="K76" s="121">
        <v>13</v>
      </c>
      <c r="L76" s="118">
        <v>349</v>
      </c>
      <c r="M76" s="119">
        <v>13</v>
      </c>
      <c r="N76" s="120">
        <f t="shared" si="8"/>
        <v>1750</v>
      </c>
      <c r="O76" s="122">
        <f t="shared" si="9"/>
        <v>350</v>
      </c>
      <c r="P76" s="123">
        <f t="shared" si="10"/>
        <v>78</v>
      </c>
      <c r="Q76" s="122">
        <f t="shared" si="11"/>
        <v>13</v>
      </c>
      <c r="R76" s="124">
        <f t="shared" si="12"/>
        <v>65</v>
      </c>
      <c r="W76" s="108"/>
      <c r="X76" s="106"/>
      <c r="Y76" s="106"/>
      <c r="Z76" s="106"/>
    </row>
    <row r="77" spans="1:26" ht="15">
      <c r="A77" s="87">
        <v>9</v>
      </c>
      <c r="B77" s="116" t="s">
        <v>648</v>
      </c>
      <c r="C77" s="117" t="s">
        <v>632</v>
      </c>
      <c r="D77" s="118"/>
      <c r="E77" s="119">
        <v>0</v>
      </c>
      <c r="F77" s="120">
        <v>379</v>
      </c>
      <c r="G77" s="121">
        <v>24</v>
      </c>
      <c r="H77" s="118"/>
      <c r="I77" s="119">
        <v>0</v>
      </c>
      <c r="J77" s="120">
        <v>366</v>
      </c>
      <c r="K77" s="121">
        <v>17</v>
      </c>
      <c r="L77" s="118">
        <v>376</v>
      </c>
      <c r="M77" s="119">
        <v>17</v>
      </c>
      <c r="N77" s="120">
        <f t="shared" si="8"/>
        <v>1121</v>
      </c>
      <c r="O77" s="122">
        <f t="shared" si="9"/>
        <v>373.6666666666667</v>
      </c>
      <c r="P77" s="123">
        <f t="shared" si="10"/>
        <v>58</v>
      </c>
      <c r="Q77" s="122">
        <f t="shared" si="11"/>
        <v>0</v>
      </c>
      <c r="R77" s="124">
        <f t="shared" si="12"/>
        <v>58</v>
      </c>
      <c r="W77" s="108"/>
      <c r="X77" s="106"/>
      <c r="Y77" s="106"/>
      <c r="Z77" s="106"/>
    </row>
    <row r="78" spans="1:26" ht="15">
      <c r="A78" s="87">
        <v>10</v>
      </c>
      <c r="B78" s="116" t="s">
        <v>649</v>
      </c>
      <c r="C78" s="117" t="s">
        <v>650</v>
      </c>
      <c r="D78" s="118"/>
      <c r="E78" s="119">
        <v>0</v>
      </c>
      <c r="F78" s="120">
        <v>337</v>
      </c>
      <c r="G78" s="121">
        <v>15</v>
      </c>
      <c r="H78" s="118">
        <v>317</v>
      </c>
      <c r="I78" s="119">
        <v>11</v>
      </c>
      <c r="J78" s="120">
        <v>359</v>
      </c>
      <c r="K78" s="121">
        <v>15</v>
      </c>
      <c r="L78" s="118">
        <v>346</v>
      </c>
      <c r="M78" s="119">
        <v>12</v>
      </c>
      <c r="N78" s="120">
        <f t="shared" si="8"/>
        <v>1359</v>
      </c>
      <c r="O78" s="122">
        <f t="shared" si="9"/>
        <v>339.75</v>
      </c>
      <c r="P78" s="123">
        <f t="shared" si="10"/>
        <v>53</v>
      </c>
      <c r="Q78" s="122">
        <f t="shared" si="11"/>
        <v>0</v>
      </c>
      <c r="R78" s="124">
        <f t="shared" si="12"/>
        <v>53</v>
      </c>
      <c r="W78" s="108"/>
      <c r="X78" s="106"/>
      <c r="Y78" s="106"/>
      <c r="Z78" s="106"/>
    </row>
    <row r="79" spans="1:26" ht="15">
      <c r="A79" s="87">
        <v>11</v>
      </c>
      <c r="B79" s="116" t="s">
        <v>651</v>
      </c>
      <c r="C79" s="117" t="s">
        <v>646</v>
      </c>
      <c r="D79" s="118"/>
      <c r="E79" s="119">
        <v>0</v>
      </c>
      <c r="F79" s="120"/>
      <c r="G79" s="121">
        <v>0</v>
      </c>
      <c r="H79" s="118">
        <v>333</v>
      </c>
      <c r="I79" s="119">
        <v>13</v>
      </c>
      <c r="J79" s="120">
        <v>361</v>
      </c>
      <c r="K79" s="121">
        <v>16</v>
      </c>
      <c r="L79" s="118">
        <v>368</v>
      </c>
      <c r="M79" s="119">
        <v>16</v>
      </c>
      <c r="N79" s="120">
        <f t="shared" si="8"/>
        <v>1062</v>
      </c>
      <c r="O79" s="122">
        <f t="shared" si="9"/>
        <v>354</v>
      </c>
      <c r="P79" s="123">
        <f t="shared" si="10"/>
        <v>45</v>
      </c>
      <c r="Q79" s="122">
        <f t="shared" si="11"/>
        <v>0</v>
      </c>
      <c r="R79" s="124">
        <f t="shared" si="12"/>
        <v>45</v>
      </c>
      <c r="W79" s="108"/>
      <c r="X79" s="106"/>
      <c r="Y79" s="106"/>
      <c r="Z79" s="106"/>
    </row>
    <row r="80" spans="1:26" ht="15">
      <c r="A80" s="87">
        <v>12</v>
      </c>
      <c r="B80" s="128" t="s">
        <v>652</v>
      </c>
      <c r="C80" s="129" t="s">
        <v>653</v>
      </c>
      <c r="D80" s="130"/>
      <c r="E80" s="131">
        <v>0</v>
      </c>
      <c r="F80" s="132"/>
      <c r="G80" s="133">
        <v>0</v>
      </c>
      <c r="H80" s="130">
        <v>341</v>
      </c>
      <c r="I80" s="131">
        <v>15</v>
      </c>
      <c r="J80" s="132">
        <v>358</v>
      </c>
      <c r="K80" s="133">
        <v>14</v>
      </c>
      <c r="L80" s="130">
        <v>366</v>
      </c>
      <c r="M80" s="131">
        <v>15</v>
      </c>
      <c r="N80" s="132">
        <f t="shared" si="8"/>
        <v>1065</v>
      </c>
      <c r="O80" s="122">
        <f t="shared" si="9"/>
        <v>355</v>
      </c>
      <c r="P80" s="134">
        <f t="shared" si="10"/>
        <v>44</v>
      </c>
      <c r="Q80" s="122">
        <f t="shared" si="11"/>
        <v>0</v>
      </c>
      <c r="R80" s="124">
        <f t="shared" si="12"/>
        <v>44</v>
      </c>
      <c r="W80" s="108"/>
      <c r="X80" s="106"/>
      <c r="Y80" s="106"/>
      <c r="Z80" s="125"/>
    </row>
    <row r="81" spans="1:26" ht="15">
      <c r="A81" s="87">
        <v>13</v>
      </c>
      <c r="B81" s="116" t="s">
        <v>654</v>
      </c>
      <c r="C81" s="117" t="s">
        <v>551</v>
      </c>
      <c r="D81" s="118"/>
      <c r="E81" s="119">
        <v>0</v>
      </c>
      <c r="F81" s="120"/>
      <c r="G81" s="121">
        <v>0</v>
      </c>
      <c r="H81" s="118"/>
      <c r="I81" s="119">
        <v>0</v>
      </c>
      <c r="J81" s="120">
        <v>366</v>
      </c>
      <c r="K81" s="121">
        <v>18</v>
      </c>
      <c r="L81" s="118">
        <v>377</v>
      </c>
      <c r="M81" s="119">
        <v>19</v>
      </c>
      <c r="N81" s="120">
        <f t="shared" si="8"/>
        <v>743</v>
      </c>
      <c r="O81" s="122">
        <f t="shared" si="9"/>
        <v>371.5</v>
      </c>
      <c r="P81" s="134">
        <f t="shared" si="10"/>
        <v>37</v>
      </c>
      <c r="Q81" s="122">
        <f t="shared" si="11"/>
        <v>0</v>
      </c>
      <c r="R81" s="124">
        <f t="shared" si="12"/>
        <v>37</v>
      </c>
      <c r="W81" s="108"/>
      <c r="X81" s="106"/>
      <c r="Y81" s="106"/>
      <c r="Z81" s="106"/>
    </row>
    <row r="82" spans="1:26" ht="15">
      <c r="A82" s="87">
        <v>14</v>
      </c>
      <c r="B82" s="116" t="s">
        <v>655</v>
      </c>
      <c r="C82" s="117" t="s">
        <v>594</v>
      </c>
      <c r="D82" s="118"/>
      <c r="E82" s="119">
        <v>0</v>
      </c>
      <c r="F82" s="120">
        <v>366</v>
      </c>
      <c r="G82" s="121">
        <v>17</v>
      </c>
      <c r="H82" s="118">
        <v>347</v>
      </c>
      <c r="I82" s="119">
        <v>17</v>
      </c>
      <c r="J82" s="120"/>
      <c r="K82" s="121">
        <v>0</v>
      </c>
      <c r="L82" s="118"/>
      <c r="M82" s="119">
        <v>0</v>
      </c>
      <c r="N82" s="120">
        <f t="shared" si="8"/>
        <v>713</v>
      </c>
      <c r="O82" s="122">
        <f t="shared" si="9"/>
        <v>356.5</v>
      </c>
      <c r="P82" s="134">
        <f t="shared" si="10"/>
        <v>34</v>
      </c>
      <c r="Q82" s="122">
        <f t="shared" si="11"/>
        <v>0</v>
      </c>
      <c r="R82" s="124">
        <f t="shared" si="12"/>
        <v>34</v>
      </c>
      <c r="W82" s="108"/>
      <c r="X82" s="106"/>
      <c r="Y82" s="106"/>
      <c r="Z82" s="106"/>
    </row>
    <row r="83" spans="1:26" ht="15">
      <c r="A83" s="87">
        <v>15</v>
      </c>
      <c r="B83" s="116" t="s">
        <v>656</v>
      </c>
      <c r="C83" s="117" t="s">
        <v>576</v>
      </c>
      <c r="D83" s="118"/>
      <c r="E83" s="119">
        <v>0</v>
      </c>
      <c r="F83" s="120"/>
      <c r="G83" s="121">
        <v>0</v>
      </c>
      <c r="H83" s="118">
        <v>342</v>
      </c>
      <c r="I83" s="119">
        <v>16</v>
      </c>
      <c r="J83" s="120">
        <v>354</v>
      </c>
      <c r="K83" s="121">
        <v>12</v>
      </c>
      <c r="L83" s="118"/>
      <c r="M83" s="119">
        <v>0</v>
      </c>
      <c r="N83" s="120">
        <f t="shared" si="8"/>
        <v>696</v>
      </c>
      <c r="O83" s="122">
        <f t="shared" si="9"/>
        <v>348</v>
      </c>
      <c r="P83" s="134">
        <f t="shared" si="10"/>
        <v>28</v>
      </c>
      <c r="Q83" s="122">
        <f t="shared" si="11"/>
        <v>0</v>
      </c>
      <c r="R83" s="124">
        <f t="shared" si="12"/>
        <v>28</v>
      </c>
      <c r="W83" s="108"/>
      <c r="X83" s="106"/>
      <c r="Y83" s="106"/>
      <c r="Z83" s="106"/>
    </row>
    <row r="84" spans="1:26" ht="15">
      <c r="A84" s="87">
        <v>16</v>
      </c>
      <c r="B84" s="116" t="s">
        <v>657</v>
      </c>
      <c r="C84" s="117" t="s">
        <v>658</v>
      </c>
      <c r="D84" s="118"/>
      <c r="E84" s="119">
        <v>0</v>
      </c>
      <c r="F84" s="120"/>
      <c r="G84" s="121">
        <v>0</v>
      </c>
      <c r="H84" s="118">
        <v>329</v>
      </c>
      <c r="I84" s="119">
        <v>12</v>
      </c>
      <c r="J84" s="120"/>
      <c r="K84" s="121">
        <v>0</v>
      </c>
      <c r="L84" s="118">
        <v>351</v>
      </c>
      <c r="M84" s="119">
        <v>14</v>
      </c>
      <c r="N84" s="120">
        <f t="shared" si="8"/>
        <v>680</v>
      </c>
      <c r="O84" s="122">
        <f t="shared" si="9"/>
        <v>340</v>
      </c>
      <c r="P84" s="134">
        <f t="shared" si="10"/>
        <v>26</v>
      </c>
      <c r="Q84" s="122">
        <f t="shared" si="11"/>
        <v>0</v>
      </c>
      <c r="R84" s="124">
        <f t="shared" si="12"/>
        <v>26</v>
      </c>
      <c r="W84" s="108"/>
      <c r="X84" s="106"/>
      <c r="Y84" s="125"/>
      <c r="Z84" s="106"/>
    </row>
    <row r="85" spans="1:26" ht="15">
      <c r="A85" s="87">
        <v>17</v>
      </c>
      <c r="B85" s="116" t="s">
        <v>659</v>
      </c>
      <c r="C85" s="117" t="s">
        <v>558</v>
      </c>
      <c r="D85" s="118">
        <v>365</v>
      </c>
      <c r="E85" s="119">
        <v>21</v>
      </c>
      <c r="F85" s="120"/>
      <c r="G85" s="121">
        <v>0</v>
      </c>
      <c r="H85" s="118"/>
      <c r="I85" s="119">
        <v>0</v>
      </c>
      <c r="J85" s="120"/>
      <c r="K85" s="121">
        <v>0</v>
      </c>
      <c r="L85" s="118"/>
      <c r="M85" s="119">
        <v>0</v>
      </c>
      <c r="N85" s="120">
        <f t="shared" si="8"/>
        <v>365</v>
      </c>
      <c r="O85" s="122">
        <f t="shared" si="9"/>
        <v>365</v>
      </c>
      <c r="P85" s="134">
        <f t="shared" si="10"/>
        <v>21</v>
      </c>
      <c r="Q85" s="122">
        <f t="shared" si="11"/>
        <v>0</v>
      </c>
      <c r="R85" s="124">
        <f t="shared" si="12"/>
        <v>21</v>
      </c>
      <c r="W85" s="108"/>
      <c r="X85" s="106"/>
      <c r="Y85" s="106"/>
      <c r="Z85" s="106"/>
    </row>
    <row r="86" spans="1:26" ht="15">
      <c r="A86" s="87">
        <v>18</v>
      </c>
      <c r="B86" s="116" t="s">
        <v>660</v>
      </c>
      <c r="C86" s="117" t="s">
        <v>561</v>
      </c>
      <c r="D86" s="118">
        <v>357</v>
      </c>
      <c r="E86" s="119">
        <v>19</v>
      </c>
      <c r="F86" s="120"/>
      <c r="G86" s="121">
        <v>0</v>
      </c>
      <c r="H86" s="118"/>
      <c r="I86" s="119">
        <v>0</v>
      </c>
      <c r="J86" s="120"/>
      <c r="K86" s="121">
        <v>0</v>
      </c>
      <c r="L86" s="118"/>
      <c r="M86" s="119">
        <v>0</v>
      </c>
      <c r="N86" s="120">
        <f t="shared" si="8"/>
        <v>357</v>
      </c>
      <c r="O86" s="122">
        <f t="shared" si="9"/>
        <v>357</v>
      </c>
      <c r="P86" s="134">
        <f t="shared" si="10"/>
        <v>19</v>
      </c>
      <c r="Q86" s="122">
        <f t="shared" si="11"/>
        <v>0</v>
      </c>
      <c r="R86" s="124">
        <f t="shared" si="12"/>
        <v>19</v>
      </c>
      <c r="W86" s="108"/>
      <c r="X86" s="125"/>
      <c r="Y86" s="106"/>
      <c r="Z86" s="106"/>
    </row>
    <row r="87" spans="1:26" ht="15">
      <c r="A87" s="87">
        <v>19</v>
      </c>
      <c r="B87" s="116" t="s">
        <v>661</v>
      </c>
      <c r="C87" s="117" t="s">
        <v>540</v>
      </c>
      <c r="D87" s="118"/>
      <c r="E87" s="119">
        <v>0</v>
      </c>
      <c r="F87" s="120"/>
      <c r="G87" s="121">
        <v>0</v>
      </c>
      <c r="H87" s="118">
        <v>336</v>
      </c>
      <c r="I87" s="119">
        <v>14</v>
      </c>
      <c r="J87" s="120"/>
      <c r="K87" s="121">
        <v>0</v>
      </c>
      <c r="L87" s="118"/>
      <c r="M87" s="119">
        <v>0</v>
      </c>
      <c r="N87" s="120">
        <f t="shared" si="8"/>
        <v>336</v>
      </c>
      <c r="O87" s="122">
        <f t="shared" si="9"/>
        <v>336</v>
      </c>
      <c r="P87" s="134">
        <f t="shared" si="10"/>
        <v>14</v>
      </c>
      <c r="Q87" s="122">
        <f t="shared" si="11"/>
        <v>0</v>
      </c>
      <c r="R87" s="124">
        <f t="shared" si="12"/>
        <v>14</v>
      </c>
      <c r="W87" s="108"/>
      <c r="X87" s="106"/>
      <c r="Y87" s="106"/>
      <c r="Z87" s="108"/>
    </row>
    <row r="88" spans="1:26" ht="15">
      <c r="A88" s="87">
        <v>20</v>
      </c>
      <c r="B88" s="128" t="s">
        <v>662</v>
      </c>
      <c r="C88" s="129" t="s">
        <v>542</v>
      </c>
      <c r="D88" s="130"/>
      <c r="E88" s="131">
        <v>0</v>
      </c>
      <c r="F88" s="132"/>
      <c r="G88" s="133">
        <v>0</v>
      </c>
      <c r="H88" s="130"/>
      <c r="I88" s="131">
        <v>0</v>
      </c>
      <c r="J88" s="132"/>
      <c r="K88" s="133">
        <v>0</v>
      </c>
      <c r="L88" s="130">
        <v>346</v>
      </c>
      <c r="M88" s="131">
        <v>11</v>
      </c>
      <c r="N88" s="120">
        <f t="shared" si="8"/>
        <v>346</v>
      </c>
      <c r="O88" s="122">
        <f t="shared" si="9"/>
        <v>346</v>
      </c>
      <c r="P88" s="134">
        <f t="shared" si="10"/>
        <v>11</v>
      </c>
      <c r="Q88" s="157">
        <f t="shared" si="11"/>
        <v>0</v>
      </c>
      <c r="R88" s="124">
        <f t="shared" si="12"/>
        <v>11</v>
      </c>
      <c r="W88" s="108"/>
      <c r="X88" s="106"/>
      <c r="Y88" s="106"/>
      <c r="Z88" s="108"/>
    </row>
    <row r="89" spans="1:26" ht="15">
      <c r="A89" s="87">
        <v>21</v>
      </c>
      <c r="B89" s="128" t="s">
        <v>663</v>
      </c>
      <c r="C89" s="129" t="s">
        <v>576</v>
      </c>
      <c r="D89" s="130"/>
      <c r="E89" s="131">
        <v>0</v>
      </c>
      <c r="F89" s="132"/>
      <c r="G89" s="133">
        <v>0</v>
      </c>
      <c r="H89" s="130">
        <v>298</v>
      </c>
      <c r="I89" s="131">
        <v>10</v>
      </c>
      <c r="J89" s="132"/>
      <c r="K89" s="133">
        <v>0</v>
      </c>
      <c r="L89" s="130"/>
      <c r="M89" s="131">
        <v>0</v>
      </c>
      <c r="N89" s="120">
        <f t="shared" si="8"/>
        <v>298</v>
      </c>
      <c r="O89" s="122">
        <f t="shared" si="9"/>
        <v>298</v>
      </c>
      <c r="P89" s="134">
        <f t="shared" si="10"/>
        <v>10</v>
      </c>
      <c r="Q89" s="157">
        <f t="shared" si="11"/>
        <v>0</v>
      </c>
      <c r="R89" s="124">
        <f t="shared" si="12"/>
        <v>10</v>
      </c>
      <c r="W89" s="108"/>
      <c r="X89" s="106"/>
      <c r="Y89" s="106"/>
      <c r="Z89" s="108"/>
    </row>
    <row r="90" spans="1:26" ht="15.75" thickBot="1">
      <c r="A90" s="87">
        <v>22</v>
      </c>
      <c r="B90" s="135" t="s">
        <v>449</v>
      </c>
      <c r="C90" s="136" t="s">
        <v>638</v>
      </c>
      <c r="D90" s="137"/>
      <c r="E90" s="138">
        <v>0</v>
      </c>
      <c r="F90" s="139"/>
      <c r="G90" s="140">
        <v>0</v>
      </c>
      <c r="H90" s="137"/>
      <c r="I90" s="138">
        <v>0</v>
      </c>
      <c r="J90" s="139"/>
      <c r="K90" s="140">
        <v>0</v>
      </c>
      <c r="L90" s="137">
        <v>249</v>
      </c>
      <c r="M90" s="138">
        <v>10</v>
      </c>
      <c r="N90" s="139">
        <f t="shared" si="8"/>
        <v>249</v>
      </c>
      <c r="O90" s="141">
        <f t="shared" si="9"/>
        <v>249</v>
      </c>
      <c r="P90" s="142">
        <f t="shared" si="10"/>
        <v>10</v>
      </c>
      <c r="Q90" s="141">
        <f t="shared" si="11"/>
        <v>0</v>
      </c>
      <c r="R90" s="124">
        <f t="shared" si="12"/>
        <v>10</v>
      </c>
      <c r="W90" s="108"/>
      <c r="X90" s="106"/>
      <c r="Y90" s="106"/>
      <c r="Z90" s="108"/>
    </row>
    <row r="91" spans="24:25" ht="15">
      <c r="X91" s="108"/>
      <c r="Y91" s="108"/>
    </row>
    <row r="92" spans="24:25" ht="15">
      <c r="X92" s="108"/>
      <c r="Y92" s="108"/>
    </row>
    <row r="93" spans="24:25" ht="15">
      <c r="X93" s="108"/>
      <c r="Y93" s="108"/>
    </row>
    <row r="94" spans="24:25" ht="15">
      <c r="X94" s="108"/>
      <c r="Y94" s="108"/>
    </row>
    <row r="95" spans="24:25" ht="15">
      <c r="X95" s="108"/>
      <c r="Y95" s="108"/>
    </row>
  </sheetData>
  <mergeCells count="3">
    <mergeCell ref="C1:P1"/>
    <mergeCell ref="B21:P21"/>
    <mergeCell ref="B65:P6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1.28125" style="0" customWidth="1"/>
    <col min="3" max="3" width="5.8515625" style="0" customWidth="1"/>
    <col min="4" max="4" width="23.140625" style="0" bestFit="1" customWidth="1"/>
    <col min="5" max="8" width="7.28125" style="0" customWidth="1"/>
    <col min="9" max="9" width="7.57421875" style="0" customWidth="1"/>
    <col min="10" max="10" width="4.421875" style="0" customWidth="1"/>
    <col min="11" max="11" width="25.57421875" style="0" customWidth="1"/>
  </cols>
  <sheetData>
    <row r="2" spans="2:9" s="17" customFormat="1" ht="15">
      <c r="B2" s="83" t="s">
        <v>450</v>
      </c>
      <c r="C2" s="83"/>
      <c r="D2" s="83"/>
      <c r="E2" s="83"/>
      <c r="F2" s="83"/>
      <c r="G2" s="83"/>
      <c r="H2" s="83"/>
      <c r="I2" s="83"/>
    </row>
    <row r="3" ht="15.75" thickBot="1"/>
    <row r="4" spans="2:11" s="18" customFormat="1" ht="12.75">
      <c r="B4" s="19" t="s">
        <v>0</v>
      </c>
      <c r="C4" s="20" t="s">
        <v>9</v>
      </c>
      <c r="D4" s="20" t="s">
        <v>1</v>
      </c>
      <c r="E4" s="21" t="s">
        <v>2</v>
      </c>
      <c r="F4" s="21" t="s">
        <v>3</v>
      </c>
      <c r="G4" s="22" t="s">
        <v>242</v>
      </c>
      <c r="H4" s="21" t="s">
        <v>243</v>
      </c>
      <c r="I4" s="23" t="s">
        <v>4</v>
      </c>
      <c r="J4" s="24" t="s">
        <v>451</v>
      </c>
      <c r="K4" s="24"/>
    </row>
    <row r="5" spans="1:10" ht="15">
      <c r="A5">
        <v>1</v>
      </c>
      <c r="B5" s="3" t="s">
        <v>452</v>
      </c>
      <c r="C5" s="9">
        <v>93</v>
      </c>
      <c r="D5" s="7" t="s">
        <v>179</v>
      </c>
      <c r="E5" s="26">
        <v>96</v>
      </c>
      <c r="F5" s="26">
        <v>94</v>
      </c>
      <c r="G5" s="85">
        <v>93</v>
      </c>
      <c r="H5" s="9">
        <v>93</v>
      </c>
      <c r="I5" s="27">
        <f aca="true" t="shared" si="0" ref="I5:I22">SUM(E5:H5)</f>
        <v>376</v>
      </c>
      <c r="J5" s="86" t="s">
        <v>453</v>
      </c>
    </row>
    <row r="6" spans="1:10" ht="15">
      <c r="A6">
        <v>2</v>
      </c>
      <c r="B6" s="3" t="s">
        <v>454</v>
      </c>
      <c r="C6" s="9">
        <v>94</v>
      </c>
      <c r="D6" s="7" t="s">
        <v>332</v>
      </c>
      <c r="E6" s="26">
        <v>94</v>
      </c>
      <c r="F6" s="26">
        <v>91</v>
      </c>
      <c r="G6" s="44">
        <v>93</v>
      </c>
      <c r="H6" s="9">
        <v>96</v>
      </c>
      <c r="I6" s="28">
        <f t="shared" si="0"/>
        <v>374</v>
      </c>
      <c r="J6" s="7"/>
    </row>
    <row r="7" spans="1:10" ht="15">
      <c r="A7">
        <v>3</v>
      </c>
      <c r="B7" s="3" t="s">
        <v>455</v>
      </c>
      <c r="C7" s="9">
        <v>94</v>
      </c>
      <c r="D7" s="7" t="s">
        <v>209</v>
      </c>
      <c r="E7" s="26">
        <v>91</v>
      </c>
      <c r="F7" s="26">
        <v>92</v>
      </c>
      <c r="G7" s="44">
        <v>90</v>
      </c>
      <c r="H7" s="9">
        <v>89</v>
      </c>
      <c r="I7" s="28">
        <f t="shared" si="0"/>
        <v>362</v>
      </c>
      <c r="J7" s="7"/>
    </row>
    <row r="8" spans="1:10" ht="15">
      <c r="A8">
        <v>4</v>
      </c>
      <c r="B8" s="3" t="s">
        <v>456</v>
      </c>
      <c r="C8" s="9">
        <v>95</v>
      </c>
      <c r="D8" s="7" t="s">
        <v>294</v>
      </c>
      <c r="E8" s="26">
        <v>91</v>
      </c>
      <c r="F8" s="26">
        <v>91</v>
      </c>
      <c r="G8" s="44">
        <v>85</v>
      </c>
      <c r="H8" s="9">
        <v>90</v>
      </c>
      <c r="I8" s="28">
        <f t="shared" si="0"/>
        <v>357</v>
      </c>
      <c r="J8" s="7"/>
    </row>
    <row r="9" spans="1:10" ht="15">
      <c r="A9">
        <v>5</v>
      </c>
      <c r="B9" s="3" t="s">
        <v>47</v>
      </c>
      <c r="C9" s="9">
        <v>95</v>
      </c>
      <c r="D9" s="7" t="s">
        <v>48</v>
      </c>
      <c r="E9" s="26">
        <v>87</v>
      </c>
      <c r="F9" s="26">
        <v>91</v>
      </c>
      <c r="G9" s="44">
        <v>90</v>
      </c>
      <c r="H9" s="9">
        <v>87</v>
      </c>
      <c r="I9" s="28">
        <f t="shared" si="0"/>
        <v>355</v>
      </c>
      <c r="J9" s="7"/>
    </row>
    <row r="10" spans="1:10" ht="15">
      <c r="A10">
        <v>6</v>
      </c>
      <c r="B10" s="3" t="s">
        <v>14</v>
      </c>
      <c r="C10" s="9">
        <v>95</v>
      </c>
      <c r="D10" s="7" t="s">
        <v>15</v>
      </c>
      <c r="E10" s="26">
        <v>87</v>
      </c>
      <c r="F10" s="26">
        <v>90</v>
      </c>
      <c r="G10" s="44">
        <v>85</v>
      </c>
      <c r="H10" s="9">
        <v>90</v>
      </c>
      <c r="I10" s="28">
        <f t="shared" si="0"/>
        <v>352</v>
      </c>
      <c r="J10" s="7"/>
    </row>
    <row r="11" spans="1:10" ht="15">
      <c r="A11">
        <v>7</v>
      </c>
      <c r="B11" s="3" t="s">
        <v>457</v>
      </c>
      <c r="C11" s="9">
        <v>94</v>
      </c>
      <c r="D11" s="7" t="s">
        <v>458</v>
      </c>
      <c r="E11" s="26">
        <v>90</v>
      </c>
      <c r="F11" s="26">
        <v>92</v>
      </c>
      <c r="G11" s="44">
        <v>86</v>
      </c>
      <c r="H11" s="9">
        <v>84</v>
      </c>
      <c r="I11" s="28">
        <f t="shared" si="0"/>
        <v>352</v>
      </c>
      <c r="J11" s="7"/>
    </row>
    <row r="12" spans="1:10" ht="15">
      <c r="A12">
        <v>8</v>
      </c>
      <c r="B12" s="3" t="s">
        <v>459</v>
      </c>
      <c r="C12" s="9">
        <v>94</v>
      </c>
      <c r="D12" s="7" t="s">
        <v>332</v>
      </c>
      <c r="E12" s="26">
        <v>82</v>
      </c>
      <c r="F12" s="26">
        <v>84</v>
      </c>
      <c r="G12" s="44">
        <v>87</v>
      </c>
      <c r="H12" s="9">
        <v>86</v>
      </c>
      <c r="I12" s="28">
        <f t="shared" si="0"/>
        <v>339</v>
      </c>
      <c r="J12" s="7"/>
    </row>
    <row r="13" spans="1:10" ht="15">
      <c r="A13">
        <v>9</v>
      </c>
      <c r="B13" s="3" t="s">
        <v>460</v>
      </c>
      <c r="C13" s="9">
        <v>94</v>
      </c>
      <c r="D13" s="7" t="s">
        <v>179</v>
      </c>
      <c r="E13" s="26">
        <v>82</v>
      </c>
      <c r="F13" s="26">
        <v>90</v>
      </c>
      <c r="G13" s="44">
        <v>84</v>
      </c>
      <c r="H13" s="9">
        <v>81</v>
      </c>
      <c r="I13" s="28">
        <f t="shared" si="0"/>
        <v>337</v>
      </c>
      <c r="J13" s="7"/>
    </row>
    <row r="14" spans="1:10" ht="15">
      <c r="A14">
        <v>10</v>
      </c>
      <c r="B14" s="3" t="s">
        <v>461</v>
      </c>
      <c r="C14" s="9">
        <v>95</v>
      </c>
      <c r="D14" s="7" t="s">
        <v>209</v>
      </c>
      <c r="E14" s="26">
        <v>80</v>
      </c>
      <c r="F14" s="26">
        <v>89</v>
      </c>
      <c r="G14" s="44">
        <v>84</v>
      </c>
      <c r="H14" s="9">
        <v>81</v>
      </c>
      <c r="I14" s="28">
        <f t="shared" si="0"/>
        <v>334</v>
      </c>
      <c r="J14" s="7"/>
    </row>
    <row r="15" spans="1:10" ht="15">
      <c r="A15">
        <v>11</v>
      </c>
      <c r="B15" s="3" t="s">
        <v>462</v>
      </c>
      <c r="C15" s="9">
        <v>94</v>
      </c>
      <c r="D15" s="7" t="s">
        <v>332</v>
      </c>
      <c r="E15" s="26">
        <v>80</v>
      </c>
      <c r="F15" s="26">
        <v>83</v>
      </c>
      <c r="G15" s="44">
        <v>84</v>
      </c>
      <c r="H15" s="9">
        <v>86</v>
      </c>
      <c r="I15" s="28">
        <f t="shared" si="0"/>
        <v>333</v>
      </c>
      <c r="J15" s="7"/>
    </row>
    <row r="16" spans="1:10" ht="15">
      <c r="A16">
        <v>12</v>
      </c>
      <c r="B16" s="3" t="s">
        <v>463</v>
      </c>
      <c r="C16" s="9">
        <v>93</v>
      </c>
      <c r="D16" s="7" t="s">
        <v>283</v>
      </c>
      <c r="E16" s="26">
        <v>72</v>
      </c>
      <c r="F16" s="26">
        <v>78</v>
      </c>
      <c r="G16" s="44">
        <v>86</v>
      </c>
      <c r="H16" s="9">
        <v>88</v>
      </c>
      <c r="I16" s="28">
        <f t="shared" si="0"/>
        <v>324</v>
      </c>
      <c r="J16" s="7"/>
    </row>
    <row r="17" spans="1:10" ht="15">
      <c r="A17">
        <v>13</v>
      </c>
      <c r="B17" s="3" t="s">
        <v>464</v>
      </c>
      <c r="C17" s="9">
        <v>93</v>
      </c>
      <c r="D17" s="7" t="s">
        <v>11</v>
      </c>
      <c r="E17" s="26">
        <v>68</v>
      </c>
      <c r="F17" s="26">
        <v>82</v>
      </c>
      <c r="G17" s="44">
        <v>83</v>
      </c>
      <c r="H17" s="9">
        <v>80</v>
      </c>
      <c r="I17" s="28">
        <f t="shared" si="0"/>
        <v>313</v>
      </c>
      <c r="J17" s="7"/>
    </row>
    <row r="18" spans="1:10" ht="15">
      <c r="A18">
        <v>14</v>
      </c>
      <c r="B18" s="3" t="s">
        <v>465</v>
      </c>
      <c r="C18" s="9">
        <v>93</v>
      </c>
      <c r="D18" s="7" t="s">
        <v>11</v>
      </c>
      <c r="E18" s="26">
        <v>84</v>
      </c>
      <c r="F18" s="26">
        <v>73</v>
      </c>
      <c r="G18" s="44">
        <v>77</v>
      </c>
      <c r="H18" s="9">
        <v>73</v>
      </c>
      <c r="I18" s="28">
        <f t="shared" si="0"/>
        <v>307</v>
      </c>
      <c r="J18" s="7"/>
    </row>
    <row r="19" spans="1:10" ht="15">
      <c r="A19">
        <v>15</v>
      </c>
      <c r="B19" s="3" t="s">
        <v>466</v>
      </c>
      <c r="C19" s="9">
        <v>94</v>
      </c>
      <c r="D19" s="7" t="s">
        <v>60</v>
      </c>
      <c r="E19" s="26">
        <v>72</v>
      </c>
      <c r="F19" s="26">
        <v>81</v>
      </c>
      <c r="G19" s="44">
        <v>71</v>
      </c>
      <c r="H19" s="9">
        <v>81</v>
      </c>
      <c r="I19" s="28">
        <f t="shared" si="0"/>
        <v>305</v>
      </c>
      <c r="J19" s="7"/>
    </row>
    <row r="20" spans="1:10" ht="15">
      <c r="A20">
        <v>16</v>
      </c>
      <c r="B20" s="3" t="s">
        <v>467</v>
      </c>
      <c r="C20" s="9">
        <v>93</v>
      </c>
      <c r="D20" s="7" t="s">
        <v>11</v>
      </c>
      <c r="E20" s="26">
        <v>79</v>
      </c>
      <c r="F20" s="26">
        <v>72</v>
      </c>
      <c r="G20" s="44">
        <v>74</v>
      </c>
      <c r="H20" s="9">
        <v>77</v>
      </c>
      <c r="I20" s="28">
        <f t="shared" si="0"/>
        <v>302</v>
      </c>
      <c r="J20" s="7"/>
    </row>
    <row r="21" spans="1:10" ht="15">
      <c r="A21">
        <v>17</v>
      </c>
      <c r="B21" s="3" t="s">
        <v>468</v>
      </c>
      <c r="C21" s="9">
        <v>96</v>
      </c>
      <c r="D21" s="7" t="s">
        <v>283</v>
      </c>
      <c r="E21" s="26">
        <v>84</v>
      </c>
      <c r="F21" s="26">
        <v>80</v>
      </c>
      <c r="G21" s="44">
        <v>50</v>
      </c>
      <c r="H21" s="9">
        <v>58</v>
      </c>
      <c r="I21" s="28">
        <f t="shared" si="0"/>
        <v>272</v>
      </c>
      <c r="J21" s="7"/>
    </row>
    <row r="22" spans="1:10" ht="15.75" thickBot="1">
      <c r="A22">
        <v>18</v>
      </c>
      <c r="B22" s="10" t="s">
        <v>394</v>
      </c>
      <c r="C22" s="32">
        <v>95</v>
      </c>
      <c r="D22" s="25" t="s">
        <v>250</v>
      </c>
      <c r="E22" s="29">
        <v>60</v>
      </c>
      <c r="F22" s="29">
        <v>53</v>
      </c>
      <c r="G22" s="51">
        <v>72</v>
      </c>
      <c r="H22" s="32">
        <v>81</v>
      </c>
      <c r="I22" s="30">
        <f t="shared" si="0"/>
        <v>266</v>
      </c>
      <c r="J22" s="7"/>
    </row>
    <row r="24" spans="1:9" ht="15.75" thickBot="1">
      <c r="A24" s="17"/>
      <c r="B24" s="83" t="s">
        <v>469</v>
      </c>
      <c r="C24" s="83"/>
      <c r="D24" s="83"/>
      <c r="E24" s="83"/>
      <c r="F24" s="83"/>
      <c r="G24" s="83"/>
      <c r="H24" s="83"/>
      <c r="I24" s="83"/>
    </row>
    <row r="25" spans="1:9" ht="15">
      <c r="A25" s="18"/>
      <c r="B25" s="19" t="s">
        <v>296</v>
      </c>
      <c r="C25" s="20" t="s">
        <v>9</v>
      </c>
      <c r="D25" s="20" t="s">
        <v>1</v>
      </c>
      <c r="E25" s="21" t="s">
        <v>2</v>
      </c>
      <c r="F25" s="21" t="s">
        <v>3</v>
      </c>
      <c r="G25" s="21" t="s">
        <v>242</v>
      </c>
      <c r="H25" s="22" t="s">
        <v>297</v>
      </c>
      <c r="I25" s="23" t="s">
        <v>4</v>
      </c>
    </row>
    <row r="26" spans="1:9" ht="15">
      <c r="A26">
        <v>1</v>
      </c>
      <c r="B26" s="3" t="s">
        <v>470</v>
      </c>
      <c r="C26" s="9">
        <v>93</v>
      </c>
      <c r="D26" s="7" t="s">
        <v>471</v>
      </c>
      <c r="E26" s="26">
        <v>91</v>
      </c>
      <c r="F26" s="26">
        <v>92</v>
      </c>
      <c r="G26" s="26">
        <v>93</v>
      </c>
      <c r="H26" s="26">
        <v>87</v>
      </c>
      <c r="I26" s="27">
        <f aca="true" t="shared" si="1" ref="I26:I34">SUM(E26:H26)</f>
        <v>363</v>
      </c>
    </row>
    <row r="27" spans="1:9" ht="15">
      <c r="A27">
        <v>2</v>
      </c>
      <c r="B27" s="3" t="s">
        <v>472</v>
      </c>
      <c r="C27" s="9">
        <v>94</v>
      </c>
      <c r="D27" s="7" t="s">
        <v>60</v>
      </c>
      <c r="E27" s="26">
        <v>89</v>
      </c>
      <c r="F27" s="26">
        <v>90</v>
      </c>
      <c r="G27" s="26">
        <v>90</v>
      </c>
      <c r="H27" s="26">
        <v>91</v>
      </c>
      <c r="I27" s="28">
        <f t="shared" si="1"/>
        <v>360</v>
      </c>
    </row>
    <row r="28" spans="1:9" ht="15">
      <c r="A28">
        <v>3</v>
      </c>
      <c r="B28" s="3" t="s">
        <v>473</v>
      </c>
      <c r="C28" s="9">
        <v>94</v>
      </c>
      <c r="D28" s="7" t="s">
        <v>283</v>
      </c>
      <c r="E28" s="26">
        <v>84</v>
      </c>
      <c r="F28" s="26">
        <v>84</v>
      </c>
      <c r="G28" s="26">
        <v>91</v>
      </c>
      <c r="H28" s="26">
        <v>87</v>
      </c>
      <c r="I28" s="28">
        <f t="shared" si="1"/>
        <v>346</v>
      </c>
    </row>
    <row r="29" spans="1:9" ht="15">
      <c r="A29">
        <v>4</v>
      </c>
      <c r="B29" s="3" t="s">
        <v>474</v>
      </c>
      <c r="C29" s="9">
        <v>95</v>
      </c>
      <c r="D29" s="7" t="s">
        <v>234</v>
      </c>
      <c r="E29" s="26">
        <v>85</v>
      </c>
      <c r="F29" s="26">
        <v>82</v>
      </c>
      <c r="G29" s="26">
        <v>89</v>
      </c>
      <c r="H29" s="26">
        <v>85</v>
      </c>
      <c r="I29" s="28">
        <f t="shared" si="1"/>
        <v>341</v>
      </c>
    </row>
    <row r="30" spans="1:9" ht="15">
      <c r="A30">
        <v>5</v>
      </c>
      <c r="B30" s="3" t="s">
        <v>475</v>
      </c>
      <c r="C30" s="9">
        <v>94</v>
      </c>
      <c r="D30" s="7" t="s">
        <v>471</v>
      </c>
      <c r="E30" s="26">
        <v>86</v>
      </c>
      <c r="F30" s="26">
        <v>86</v>
      </c>
      <c r="G30" s="26">
        <v>69</v>
      </c>
      <c r="H30" s="26">
        <v>79</v>
      </c>
      <c r="I30" s="28">
        <f t="shared" si="1"/>
        <v>320</v>
      </c>
    </row>
    <row r="31" spans="1:9" ht="15">
      <c r="A31">
        <v>6</v>
      </c>
      <c r="B31" s="3" t="s">
        <v>476</v>
      </c>
      <c r="C31" s="9">
        <v>94</v>
      </c>
      <c r="D31" s="7" t="s">
        <v>60</v>
      </c>
      <c r="E31" s="26">
        <v>74</v>
      </c>
      <c r="F31" s="26">
        <v>76</v>
      </c>
      <c r="G31" s="26">
        <v>81</v>
      </c>
      <c r="H31" s="26">
        <v>83</v>
      </c>
      <c r="I31" s="28">
        <f t="shared" si="1"/>
        <v>314</v>
      </c>
    </row>
    <row r="32" spans="1:9" ht="15">
      <c r="A32">
        <v>7</v>
      </c>
      <c r="B32" s="3" t="s">
        <v>477</v>
      </c>
      <c r="C32" s="9">
        <v>95</v>
      </c>
      <c r="D32" s="7" t="s">
        <v>283</v>
      </c>
      <c r="E32" s="26">
        <v>63</v>
      </c>
      <c r="F32" s="26">
        <v>78</v>
      </c>
      <c r="G32" s="26">
        <v>85</v>
      </c>
      <c r="H32" s="26">
        <v>72</v>
      </c>
      <c r="I32" s="28">
        <f t="shared" si="1"/>
        <v>298</v>
      </c>
    </row>
    <row r="33" spans="1:9" ht="15">
      <c r="A33">
        <v>8</v>
      </c>
      <c r="B33" s="3" t="s">
        <v>419</v>
      </c>
      <c r="C33" s="9">
        <v>95</v>
      </c>
      <c r="D33" s="7" t="s">
        <v>250</v>
      </c>
      <c r="E33" s="26">
        <v>75</v>
      </c>
      <c r="F33" s="26">
        <v>69</v>
      </c>
      <c r="G33" s="26">
        <v>72</v>
      </c>
      <c r="H33" s="26">
        <v>78</v>
      </c>
      <c r="I33" s="28">
        <f t="shared" si="1"/>
        <v>294</v>
      </c>
    </row>
    <row r="34" spans="1:9" ht="15.75" thickBot="1">
      <c r="A34">
        <v>9</v>
      </c>
      <c r="B34" s="10" t="s">
        <v>478</v>
      </c>
      <c r="C34" s="32">
        <v>95</v>
      </c>
      <c r="D34" s="25" t="s">
        <v>250</v>
      </c>
      <c r="E34" s="29">
        <v>48</v>
      </c>
      <c r="F34" s="29">
        <v>69</v>
      </c>
      <c r="G34" s="29">
        <v>47</v>
      </c>
      <c r="H34" s="29">
        <v>55</v>
      </c>
      <c r="I34" s="30">
        <f t="shared" si="1"/>
        <v>219</v>
      </c>
    </row>
  </sheetData>
  <mergeCells count="2">
    <mergeCell ref="B2:I2"/>
    <mergeCell ref="B24:I2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E26" sqref="E26"/>
    </sheetView>
  </sheetViews>
  <sheetFormatPr defaultColWidth="9.140625" defaultRowHeight="15"/>
  <cols>
    <col min="1" max="1" width="4.28125" style="0" customWidth="1"/>
    <col min="2" max="2" width="24.140625" style="0" customWidth="1"/>
    <col min="3" max="3" width="18.7109375" style="0" customWidth="1"/>
    <col min="4" max="4" width="7.8515625" style="0" customWidth="1"/>
    <col min="5" max="5" width="18.7109375" style="0" customWidth="1"/>
    <col min="6" max="6" width="7.8515625" style="0" customWidth="1"/>
    <col min="7" max="7" width="20.7109375" style="0" customWidth="1"/>
    <col min="8" max="8" width="7.8515625" style="0" customWidth="1"/>
  </cols>
  <sheetData>
    <row r="2" spans="2:9" s="17" customFormat="1" ht="15">
      <c r="B2" s="84" t="s">
        <v>479</v>
      </c>
      <c r="C2" s="84"/>
      <c r="D2" s="84"/>
      <c r="E2" s="84"/>
      <c r="F2" s="84"/>
      <c r="G2" s="84"/>
      <c r="H2" s="84"/>
      <c r="I2" s="84"/>
    </row>
    <row r="3" ht="15.75" thickBot="1"/>
    <row r="4" spans="2:9" s="18" customFormat="1" ht="12.75">
      <c r="B4" s="46" t="s">
        <v>5</v>
      </c>
      <c r="C4" s="47" t="s">
        <v>6</v>
      </c>
      <c r="D4" s="47" t="s">
        <v>238</v>
      </c>
      <c r="E4" s="48" t="s">
        <v>7</v>
      </c>
      <c r="F4" s="47" t="s">
        <v>238</v>
      </c>
      <c r="G4" s="48" t="s">
        <v>8</v>
      </c>
      <c r="H4" s="49" t="s">
        <v>238</v>
      </c>
      <c r="I4" s="50" t="s">
        <v>4</v>
      </c>
    </row>
    <row r="5" spans="1:9" ht="15">
      <c r="A5">
        <v>1</v>
      </c>
      <c r="B5" s="4" t="s">
        <v>332</v>
      </c>
      <c r="C5" s="6" t="s">
        <v>480</v>
      </c>
      <c r="D5" s="43">
        <v>374</v>
      </c>
      <c r="E5" s="14" t="s">
        <v>481</v>
      </c>
      <c r="F5" s="43">
        <v>339</v>
      </c>
      <c r="G5" s="14" t="s">
        <v>482</v>
      </c>
      <c r="H5" s="45">
        <v>333</v>
      </c>
      <c r="I5" s="28">
        <f>D5+F5+H5</f>
        <v>1046</v>
      </c>
    </row>
    <row r="6" spans="1:9" ht="15">
      <c r="A6">
        <v>2</v>
      </c>
      <c r="B6" s="3" t="s">
        <v>60</v>
      </c>
      <c r="C6" s="2" t="s">
        <v>483</v>
      </c>
      <c r="D6" s="44">
        <v>305</v>
      </c>
      <c r="E6" s="7" t="s">
        <v>484</v>
      </c>
      <c r="F6" s="44">
        <v>360</v>
      </c>
      <c r="G6" s="8" t="s">
        <v>485</v>
      </c>
      <c r="H6" s="26">
        <v>314</v>
      </c>
      <c r="I6" s="28">
        <f>D6+F6+H6</f>
        <v>979</v>
      </c>
    </row>
    <row r="7" spans="1:9" ht="15">
      <c r="A7">
        <v>3</v>
      </c>
      <c r="B7" s="3" t="s">
        <v>11</v>
      </c>
      <c r="C7" s="2" t="s">
        <v>486</v>
      </c>
      <c r="D7" s="44">
        <v>302</v>
      </c>
      <c r="E7" s="7" t="s">
        <v>274</v>
      </c>
      <c r="F7" s="44">
        <v>307</v>
      </c>
      <c r="G7" s="8" t="s">
        <v>280</v>
      </c>
      <c r="H7" s="26">
        <v>313</v>
      </c>
      <c r="I7" s="28">
        <f>D7+F7+H7</f>
        <v>922</v>
      </c>
    </row>
    <row r="8" spans="1:9" ht="15">
      <c r="A8">
        <v>4</v>
      </c>
      <c r="B8" s="3" t="s">
        <v>283</v>
      </c>
      <c r="C8" s="2" t="s">
        <v>487</v>
      </c>
      <c r="D8" s="44">
        <v>346</v>
      </c>
      <c r="E8" s="7" t="s">
        <v>488</v>
      </c>
      <c r="F8" s="44">
        <v>298</v>
      </c>
      <c r="G8" s="8" t="s">
        <v>489</v>
      </c>
      <c r="H8" s="26">
        <v>272</v>
      </c>
      <c r="I8" s="28">
        <f>D8+F8+H8</f>
        <v>916</v>
      </c>
    </row>
    <row r="9" spans="1:9" ht="15.75" thickBot="1">
      <c r="A9">
        <v>5</v>
      </c>
      <c r="B9" s="10" t="s">
        <v>250</v>
      </c>
      <c r="C9" s="11" t="s">
        <v>490</v>
      </c>
      <c r="D9" s="51">
        <v>219</v>
      </c>
      <c r="E9" s="25" t="s">
        <v>449</v>
      </c>
      <c r="F9" s="51">
        <v>294</v>
      </c>
      <c r="G9" s="13" t="s">
        <v>447</v>
      </c>
      <c r="H9" s="29">
        <v>266</v>
      </c>
      <c r="I9" s="30">
        <f>D9+F9+H9</f>
        <v>779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58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4.00390625" style="87" customWidth="1"/>
    <col min="2" max="2" width="26.421875" style="87" customWidth="1"/>
    <col min="3" max="3" width="41.00390625" style="87" bestFit="1" customWidth="1"/>
    <col min="4" max="4" width="9.00390625" style="87" customWidth="1"/>
    <col min="5" max="5" width="6.28125" style="87" customWidth="1"/>
    <col min="6" max="6" width="9.00390625" style="87" customWidth="1"/>
    <col min="7" max="7" width="6.28125" style="87" customWidth="1"/>
    <col min="8" max="8" width="9.00390625" style="87" customWidth="1"/>
    <col min="9" max="9" width="6.28125" style="87" customWidth="1"/>
    <col min="10" max="10" width="9.00390625" style="87" customWidth="1"/>
    <col min="11" max="11" width="6.28125" style="87" customWidth="1"/>
    <col min="12" max="12" width="9.00390625" style="87" customWidth="1"/>
    <col min="13" max="13" width="6.28125" style="87" customWidth="1"/>
    <col min="14" max="15" width="9.140625" style="87" customWidth="1"/>
    <col min="16" max="16" width="11.00390625" style="87" customWidth="1"/>
    <col min="17" max="17" width="9.140625" style="87" customWidth="1"/>
    <col min="18" max="18" width="14.00390625" style="87" customWidth="1"/>
    <col min="19" max="16384" width="9.140625" style="87" customWidth="1"/>
  </cols>
  <sheetData>
    <row r="1" spans="3:32" ht="37.5" customHeight="1">
      <c r="C1" s="88" t="s">
        <v>697</v>
      </c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  <c r="Z1" s="106"/>
      <c r="AA1" s="108"/>
      <c r="AB1" s="108"/>
      <c r="AC1" s="108"/>
      <c r="AD1" s="108"/>
      <c r="AE1" s="108"/>
      <c r="AF1" s="108"/>
    </row>
    <row r="2" spans="3:32" ht="24.75">
      <c r="C2" s="91"/>
      <c r="D2" s="92"/>
      <c r="E2" s="92"/>
      <c r="F2" s="92"/>
      <c r="G2" s="92"/>
      <c r="H2" s="92"/>
      <c r="Z2" s="106"/>
      <c r="AA2" s="108"/>
      <c r="AB2" s="108"/>
      <c r="AC2" s="108"/>
      <c r="AD2" s="108"/>
      <c r="AE2" s="108"/>
      <c r="AF2" s="108"/>
    </row>
    <row r="3" spans="26:32" ht="15.75" thickBot="1">
      <c r="Z3" s="106"/>
      <c r="AA3" s="108"/>
      <c r="AB3" s="108"/>
      <c r="AC3" s="108"/>
      <c r="AD3" s="108"/>
      <c r="AE3" s="108"/>
      <c r="AF3" s="108"/>
    </row>
    <row r="4" spans="3:32" ht="15">
      <c r="C4" s="109" t="s">
        <v>5</v>
      </c>
      <c r="D4" s="144" t="s">
        <v>492</v>
      </c>
      <c r="E4" s="145" t="s">
        <v>493</v>
      </c>
      <c r="F4" s="111" t="s">
        <v>494</v>
      </c>
      <c r="G4" s="146" t="s">
        <v>495</v>
      </c>
      <c r="H4" s="113" t="s">
        <v>496</v>
      </c>
      <c r="I4" s="145" t="s">
        <v>497</v>
      </c>
      <c r="J4" s="111" t="s">
        <v>498</v>
      </c>
      <c r="K4" s="146" t="s">
        <v>499</v>
      </c>
      <c r="L4" s="113" t="s">
        <v>500</v>
      </c>
      <c r="M4" s="145" t="s">
        <v>501</v>
      </c>
      <c r="N4" s="111" t="s">
        <v>502</v>
      </c>
      <c r="O4" s="146" t="s">
        <v>503</v>
      </c>
      <c r="P4" s="147" t="s">
        <v>504</v>
      </c>
      <c r="Z4" s="106"/>
      <c r="AA4" s="108"/>
      <c r="AB4" s="108"/>
      <c r="AC4" s="108"/>
      <c r="AD4" s="108"/>
      <c r="AE4" s="108"/>
      <c r="AF4" s="108"/>
    </row>
    <row r="5" spans="2:32" ht="15">
      <c r="B5" s="87">
        <v>1</v>
      </c>
      <c r="C5" s="116" t="s">
        <v>698</v>
      </c>
      <c r="D5" s="148">
        <v>1008</v>
      </c>
      <c r="E5" s="149">
        <v>17</v>
      </c>
      <c r="F5" s="118">
        <v>1033</v>
      </c>
      <c r="G5" s="122">
        <v>20</v>
      </c>
      <c r="H5" s="120">
        <v>1021</v>
      </c>
      <c r="I5" s="149">
        <v>17</v>
      </c>
      <c r="J5" s="118">
        <v>1035</v>
      </c>
      <c r="K5" s="122">
        <v>20</v>
      </c>
      <c r="L5" s="120">
        <v>1046</v>
      </c>
      <c r="M5" s="149">
        <v>20</v>
      </c>
      <c r="N5" s="118">
        <v>4097</v>
      </c>
      <c r="O5" s="122">
        <v>1024.25</v>
      </c>
      <c r="P5" s="124">
        <f aca="true" t="shared" si="0" ref="P5:P11">E5+G5+I5+K5+M5</f>
        <v>94</v>
      </c>
      <c r="Z5" s="106"/>
      <c r="AA5" s="108"/>
      <c r="AB5" s="108"/>
      <c r="AC5" s="108"/>
      <c r="AD5" s="108"/>
      <c r="AE5" s="108"/>
      <c r="AF5" s="108"/>
    </row>
    <row r="6" spans="2:32" ht="15">
      <c r="B6" s="87">
        <v>2</v>
      </c>
      <c r="C6" s="116" t="s">
        <v>669</v>
      </c>
      <c r="D6" s="148">
        <v>799</v>
      </c>
      <c r="E6" s="149">
        <v>12</v>
      </c>
      <c r="F6" s="118">
        <v>958</v>
      </c>
      <c r="G6" s="122">
        <v>17</v>
      </c>
      <c r="H6" s="120">
        <v>1001</v>
      </c>
      <c r="I6" s="149">
        <v>14</v>
      </c>
      <c r="J6" s="118">
        <v>947</v>
      </c>
      <c r="K6" s="122">
        <v>14</v>
      </c>
      <c r="L6" s="120">
        <v>916</v>
      </c>
      <c r="M6" s="149">
        <v>12</v>
      </c>
      <c r="N6" s="118">
        <v>3705</v>
      </c>
      <c r="O6" s="122">
        <v>926.25</v>
      </c>
      <c r="P6" s="124">
        <f t="shared" si="0"/>
        <v>69</v>
      </c>
      <c r="Z6" s="125"/>
      <c r="AA6" s="108"/>
      <c r="AB6" s="108"/>
      <c r="AC6" s="108"/>
      <c r="AD6" s="106"/>
      <c r="AE6" s="108"/>
      <c r="AF6" s="108"/>
    </row>
    <row r="7" spans="2:32" ht="15">
      <c r="B7" s="87">
        <v>3</v>
      </c>
      <c r="C7" s="116" t="s">
        <v>522</v>
      </c>
      <c r="D7" s="148">
        <v>896</v>
      </c>
      <c r="E7" s="149">
        <v>14</v>
      </c>
      <c r="F7" s="118"/>
      <c r="G7" s="122"/>
      <c r="H7" s="120"/>
      <c r="I7" s="149"/>
      <c r="J7" s="118">
        <v>981</v>
      </c>
      <c r="K7" s="122">
        <v>17</v>
      </c>
      <c r="L7" s="120">
        <v>979</v>
      </c>
      <c r="M7" s="149">
        <v>17</v>
      </c>
      <c r="N7" s="118">
        <v>1877</v>
      </c>
      <c r="O7" s="122">
        <v>938.5</v>
      </c>
      <c r="P7" s="124">
        <f t="shared" si="0"/>
        <v>48</v>
      </c>
      <c r="Z7" s="106"/>
      <c r="AA7" s="108"/>
      <c r="AB7" s="108"/>
      <c r="AC7" s="108"/>
      <c r="AD7" s="106"/>
      <c r="AE7" s="108"/>
      <c r="AF7" s="108"/>
    </row>
    <row r="8" spans="2:32" ht="15">
      <c r="B8" s="87">
        <v>4</v>
      </c>
      <c r="C8" s="116" t="s">
        <v>508</v>
      </c>
      <c r="D8" s="148">
        <v>1039</v>
      </c>
      <c r="E8" s="149">
        <v>20</v>
      </c>
      <c r="F8" s="118"/>
      <c r="G8" s="122"/>
      <c r="H8" s="120">
        <v>1050</v>
      </c>
      <c r="I8" s="149">
        <v>20</v>
      </c>
      <c r="J8" s="118"/>
      <c r="K8" s="122"/>
      <c r="L8" s="120"/>
      <c r="M8" s="149"/>
      <c r="N8" s="118">
        <v>2089</v>
      </c>
      <c r="O8" s="122">
        <v>1044.5</v>
      </c>
      <c r="P8" s="124">
        <f t="shared" si="0"/>
        <v>40</v>
      </c>
      <c r="Z8" s="106"/>
      <c r="AA8" s="108"/>
      <c r="AB8" s="108"/>
      <c r="AC8" s="108"/>
      <c r="AD8" s="106"/>
      <c r="AE8" s="108"/>
      <c r="AF8" s="108"/>
    </row>
    <row r="9" spans="2:32" ht="15">
      <c r="B9" s="87">
        <v>5</v>
      </c>
      <c r="C9" s="116" t="s">
        <v>512</v>
      </c>
      <c r="D9" s="148"/>
      <c r="E9" s="149"/>
      <c r="F9" s="118"/>
      <c r="G9" s="122"/>
      <c r="H9" s="120">
        <v>775</v>
      </c>
      <c r="I9" s="149">
        <v>11</v>
      </c>
      <c r="J9" s="118">
        <v>867</v>
      </c>
      <c r="K9" s="122">
        <v>12</v>
      </c>
      <c r="L9" s="120">
        <v>922</v>
      </c>
      <c r="M9" s="149">
        <v>14</v>
      </c>
      <c r="N9" s="118">
        <v>1642</v>
      </c>
      <c r="O9" s="122">
        <v>821</v>
      </c>
      <c r="P9" s="124">
        <f t="shared" si="0"/>
        <v>37</v>
      </c>
      <c r="Z9" s="106"/>
      <c r="AA9" s="108"/>
      <c r="AB9" s="108"/>
      <c r="AC9" s="108"/>
      <c r="AD9" s="106"/>
      <c r="AE9" s="108"/>
      <c r="AF9" s="108"/>
    </row>
    <row r="10" spans="2:32" ht="15">
      <c r="B10" s="87">
        <v>6</v>
      </c>
      <c r="C10" s="116" t="s">
        <v>615</v>
      </c>
      <c r="D10" s="148"/>
      <c r="E10" s="149"/>
      <c r="F10" s="118"/>
      <c r="G10" s="122"/>
      <c r="H10" s="120"/>
      <c r="I10" s="149"/>
      <c r="J10" s="118">
        <v>790</v>
      </c>
      <c r="K10" s="122">
        <v>11</v>
      </c>
      <c r="L10" s="120">
        <v>779</v>
      </c>
      <c r="M10" s="149">
        <v>11</v>
      </c>
      <c r="N10" s="118">
        <v>790</v>
      </c>
      <c r="O10" s="122">
        <v>790</v>
      </c>
      <c r="P10" s="124">
        <f t="shared" si="0"/>
        <v>22</v>
      </c>
      <c r="Z10" s="106"/>
      <c r="AA10" s="108"/>
      <c r="AB10" s="108"/>
      <c r="AC10" s="108"/>
      <c r="AD10" s="106"/>
      <c r="AE10" s="108"/>
      <c r="AF10" s="108"/>
    </row>
    <row r="11" spans="2:32" ht="15.75" thickBot="1">
      <c r="B11" s="87">
        <v>7</v>
      </c>
      <c r="C11" s="135" t="s">
        <v>699</v>
      </c>
      <c r="D11" s="161"/>
      <c r="E11" s="162"/>
      <c r="F11" s="137"/>
      <c r="G11" s="141"/>
      <c r="H11" s="139">
        <v>842</v>
      </c>
      <c r="I11" s="162">
        <v>12</v>
      </c>
      <c r="J11" s="137"/>
      <c r="K11" s="141"/>
      <c r="L11" s="139"/>
      <c r="M11" s="162"/>
      <c r="N11" s="137">
        <v>842</v>
      </c>
      <c r="O11" s="141">
        <v>842</v>
      </c>
      <c r="P11" s="124">
        <f t="shared" si="0"/>
        <v>12</v>
      </c>
      <c r="Z11" s="106"/>
      <c r="AA11" s="108"/>
      <c r="AB11" s="108"/>
      <c r="AC11" s="108"/>
      <c r="AD11" s="106"/>
      <c r="AE11" s="108"/>
      <c r="AF11" s="108"/>
    </row>
    <row r="12" spans="26:32" ht="15">
      <c r="Z12" s="106"/>
      <c r="AA12" s="108"/>
      <c r="AB12" s="108"/>
      <c r="AC12" s="108"/>
      <c r="AD12" s="106"/>
      <c r="AE12" s="108"/>
      <c r="AF12" s="108"/>
    </row>
    <row r="13" spans="2:32" ht="24.75">
      <c r="B13" s="88" t="s">
        <v>700</v>
      </c>
      <c r="C13" s="88"/>
      <c r="D13" s="89"/>
      <c r="E13" s="89"/>
      <c r="F13" s="89"/>
      <c r="G13" s="89"/>
      <c r="H13" s="89"/>
      <c r="I13" s="90"/>
      <c r="J13" s="90"/>
      <c r="K13" s="90"/>
      <c r="L13" s="90"/>
      <c r="M13" s="90"/>
      <c r="N13" s="90"/>
      <c r="O13" s="90"/>
      <c r="P13" s="90"/>
      <c r="Z13" s="106"/>
      <c r="AA13" s="108"/>
      <c r="AB13" s="108"/>
      <c r="AC13" s="108"/>
      <c r="AD13" s="106"/>
      <c r="AE13" s="108"/>
      <c r="AF13" s="108"/>
    </row>
    <row r="14" spans="2:32" ht="24.75">
      <c r="B14" s="91"/>
      <c r="C14" s="91"/>
      <c r="D14" s="92"/>
      <c r="E14" s="92"/>
      <c r="F14" s="92"/>
      <c r="G14" s="92"/>
      <c r="H14" s="92"/>
      <c r="X14" s="108"/>
      <c r="Y14" s="108"/>
      <c r="Z14" s="106"/>
      <c r="AA14" s="108"/>
      <c r="AB14" s="108"/>
      <c r="AC14" s="108"/>
      <c r="AD14" s="106"/>
      <c r="AE14" s="108"/>
      <c r="AF14" s="108"/>
    </row>
    <row r="15" spans="24:32" ht="15.75" thickBot="1">
      <c r="X15" s="108"/>
      <c r="Y15" s="108"/>
      <c r="Z15" s="106"/>
      <c r="AA15" s="108"/>
      <c r="AB15" s="108"/>
      <c r="AC15" s="108"/>
      <c r="AD15" s="106"/>
      <c r="AE15" s="108"/>
      <c r="AF15" s="108"/>
    </row>
    <row r="16" spans="2:32" ht="15">
      <c r="B16" s="109" t="s">
        <v>527</v>
      </c>
      <c r="C16" s="110" t="s">
        <v>5</v>
      </c>
      <c r="D16" s="111" t="s">
        <v>492</v>
      </c>
      <c r="E16" s="112" t="s">
        <v>493</v>
      </c>
      <c r="F16" s="113" t="s">
        <v>494</v>
      </c>
      <c r="G16" s="114" t="s">
        <v>495</v>
      </c>
      <c r="H16" s="111" t="s">
        <v>496</v>
      </c>
      <c r="I16" s="112" t="s">
        <v>497</v>
      </c>
      <c r="J16" s="113" t="s">
        <v>498</v>
      </c>
      <c r="K16" s="114" t="s">
        <v>499</v>
      </c>
      <c r="L16" s="111" t="s">
        <v>500</v>
      </c>
      <c r="M16" s="112" t="s">
        <v>501</v>
      </c>
      <c r="N16" s="113" t="s">
        <v>502</v>
      </c>
      <c r="O16" s="114" t="s">
        <v>503</v>
      </c>
      <c r="P16" s="115" t="s">
        <v>504</v>
      </c>
      <c r="Q16" s="114" t="s">
        <v>528</v>
      </c>
      <c r="R16" s="95" t="s">
        <v>529</v>
      </c>
      <c r="V16" s="108"/>
      <c r="W16" s="106"/>
      <c r="X16" s="108"/>
      <c r="Y16" s="106"/>
      <c r="Z16" s="106"/>
      <c r="AA16" s="108"/>
      <c r="AB16" s="108"/>
      <c r="AC16" s="99"/>
      <c r="AD16" s="108"/>
      <c r="AE16" s="108"/>
      <c r="AF16" s="108"/>
    </row>
    <row r="17" spans="1:32" ht="15">
      <c r="A17" s="87">
        <v>1</v>
      </c>
      <c r="B17" s="116" t="s">
        <v>701</v>
      </c>
      <c r="C17" s="117" t="s">
        <v>555</v>
      </c>
      <c r="D17" s="118">
        <v>361</v>
      </c>
      <c r="E17" s="119">
        <v>24</v>
      </c>
      <c r="F17" s="120">
        <v>371</v>
      </c>
      <c r="G17" s="121">
        <v>30</v>
      </c>
      <c r="H17" s="118">
        <v>376</v>
      </c>
      <c r="I17" s="119">
        <v>30</v>
      </c>
      <c r="J17" s="120">
        <v>367</v>
      </c>
      <c r="K17" s="121">
        <v>30</v>
      </c>
      <c r="L17" s="118">
        <v>376</v>
      </c>
      <c r="M17" s="119">
        <v>30</v>
      </c>
      <c r="N17" s="120">
        <f aca="true" t="shared" si="1" ref="N17:N39">SUM(D17+F17+H17+J17+L17)</f>
        <v>1851</v>
      </c>
      <c r="O17" s="122">
        <f aca="true" t="shared" si="2" ref="O17:O39">IF(N17&gt;0,AVERAGE(D17,F17,H17,J17,L17),0)</f>
        <v>370.2</v>
      </c>
      <c r="P17" s="123">
        <f aca="true" t="shared" si="3" ref="P17:P40">E17+G17+I17+K17+M17</f>
        <v>144</v>
      </c>
      <c r="Q17" s="122">
        <f aca="true" t="shared" si="4" ref="Q17:Q40">MIN(E17,G17,I17,K17,M17)</f>
        <v>24</v>
      </c>
      <c r="R17" s="124">
        <f aca="true" t="shared" si="5" ref="R17:R40">P17-Q17</f>
        <v>120</v>
      </c>
      <c r="V17" s="108"/>
      <c r="W17" s="106"/>
      <c r="X17" s="108"/>
      <c r="Y17" s="106"/>
      <c r="Z17" s="106"/>
      <c r="AA17" s="108"/>
      <c r="AB17" s="108"/>
      <c r="AC17" s="99"/>
      <c r="AD17" s="108"/>
      <c r="AE17" s="108"/>
      <c r="AF17" s="108"/>
    </row>
    <row r="18" spans="1:32" ht="15">
      <c r="A18" s="87">
        <v>2</v>
      </c>
      <c r="B18" s="116" t="s">
        <v>702</v>
      </c>
      <c r="C18" s="117" t="s">
        <v>693</v>
      </c>
      <c r="D18" s="118">
        <v>363</v>
      </c>
      <c r="E18" s="119">
        <v>26</v>
      </c>
      <c r="F18" s="120">
        <v>347</v>
      </c>
      <c r="G18" s="121">
        <v>20</v>
      </c>
      <c r="H18" s="118">
        <v>369</v>
      </c>
      <c r="I18" s="119">
        <v>26</v>
      </c>
      <c r="J18" s="120">
        <v>355</v>
      </c>
      <c r="K18" s="121">
        <v>24</v>
      </c>
      <c r="L18" s="118">
        <v>357</v>
      </c>
      <c r="M18" s="119">
        <v>22</v>
      </c>
      <c r="N18" s="120">
        <f t="shared" si="1"/>
        <v>1791</v>
      </c>
      <c r="O18" s="122">
        <f t="shared" si="2"/>
        <v>358.2</v>
      </c>
      <c r="P18" s="123">
        <f t="shared" si="3"/>
        <v>118</v>
      </c>
      <c r="Q18" s="122">
        <f t="shared" si="4"/>
        <v>20</v>
      </c>
      <c r="R18" s="124">
        <f t="shared" si="5"/>
        <v>98</v>
      </c>
      <c r="V18" s="108"/>
      <c r="W18" s="106"/>
      <c r="X18" s="108"/>
      <c r="Y18" s="125"/>
      <c r="Z18" s="106"/>
      <c r="AA18" s="108"/>
      <c r="AB18" s="108"/>
      <c r="AC18" s="99"/>
      <c r="AD18" s="108"/>
      <c r="AE18" s="108"/>
      <c r="AF18" s="108"/>
    </row>
    <row r="19" spans="1:32" ht="15">
      <c r="A19" s="87">
        <v>3</v>
      </c>
      <c r="B19" s="116" t="s">
        <v>480</v>
      </c>
      <c r="C19" s="117" t="s">
        <v>703</v>
      </c>
      <c r="D19" s="118">
        <v>361</v>
      </c>
      <c r="E19" s="119">
        <v>22</v>
      </c>
      <c r="F19" s="120">
        <v>357</v>
      </c>
      <c r="G19" s="121">
        <v>24</v>
      </c>
      <c r="H19" s="118">
        <v>359</v>
      </c>
      <c r="I19" s="119">
        <v>24</v>
      </c>
      <c r="J19" s="120">
        <v>349</v>
      </c>
      <c r="K19" s="121">
        <v>19</v>
      </c>
      <c r="L19" s="118">
        <v>374</v>
      </c>
      <c r="M19" s="119">
        <v>26</v>
      </c>
      <c r="N19" s="120">
        <f t="shared" si="1"/>
        <v>1800</v>
      </c>
      <c r="O19" s="122">
        <f t="shared" si="2"/>
        <v>360</v>
      </c>
      <c r="P19" s="123">
        <f t="shared" si="3"/>
        <v>115</v>
      </c>
      <c r="Q19" s="122">
        <f t="shared" si="4"/>
        <v>19</v>
      </c>
      <c r="R19" s="124">
        <f t="shared" si="5"/>
        <v>96</v>
      </c>
      <c r="V19" s="108"/>
      <c r="W19" s="125"/>
      <c r="X19" s="108"/>
      <c r="Y19" s="106"/>
      <c r="Z19" s="106"/>
      <c r="AA19" s="108"/>
      <c r="AB19" s="108"/>
      <c r="AC19" s="99"/>
      <c r="AD19" s="108"/>
      <c r="AE19" s="108"/>
      <c r="AF19" s="108"/>
    </row>
    <row r="20" spans="1:32" ht="15">
      <c r="A20" s="87">
        <v>4</v>
      </c>
      <c r="B20" s="126" t="s">
        <v>704</v>
      </c>
      <c r="C20" s="127" t="s">
        <v>705</v>
      </c>
      <c r="D20" s="118">
        <v>367</v>
      </c>
      <c r="E20" s="119">
        <v>30</v>
      </c>
      <c r="F20" s="120">
        <v>358</v>
      </c>
      <c r="G20" s="121">
        <v>26</v>
      </c>
      <c r="H20" s="118"/>
      <c r="I20" s="119">
        <v>0</v>
      </c>
      <c r="J20" s="120">
        <v>353</v>
      </c>
      <c r="K20" s="121">
        <v>21</v>
      </c>
      <c r="L20" s="118">
        <v>352</v>
      </c>
      <c r="M20" s="119">
        <v>19</v>
      </c>
      <c r="N20" s="120">
        <f t="shared" si="1"/>
        <v>1430</v>
      </c>
      <c r="O20" s="122">
        <f t="shared" si="2"/>
        <v>357.5</v>
      </c>
      <c r="P20" s="123">
        <f t="shared" si="3"/>
        <v>96</v>
      </c>
      <c r="Q20" s="122">
        <f t="shared" si="4"/>
        <v>0</v>
      </c>
      <c r="R20" s="124">
        <f t="shared" si="5"/>
        <v>96</v>
      </c>
      <c r="V20" s="108"/>
      <c r="W20" s="106"/>
      <c r="X20" s="108"/>
      <c r="Y20" s="106"/>
      <c r="Z20" s="106"/>
      <c r="AA20" s="108"/>
      <c r="AB20" s="108"/>
      <c r="AC20" s="99"/>
      <c r="AD20" s="108"/>
      <c r="AE20" s="108"/>
      <c r="AF20" s="108"/>
    </row>
    <row r="21" spans="1:32" ht="15">
      <c r="A21" s="87">
        <v>5</v>
      </c>
      <c r="B21" s="116" t="s">
        <v>706</v>
      </c>
      <c r="C21" s="117" t="s">
        <v>535</v>
      </c>
      <c r="D21" s="118">
        <v>355</v>
      </c>
      <c r="E21" s="119">
        <v>20</v>
      </c>
      <c r="F21" s="120">
        <v>354</v>
      </c>
      <c r="G21" s="121">
        <v>22</v>
      </c>
      <c r="H21" s="118">
        <v>357</v>
      </c>
      <c r="I21" s="119">
        <v>22</v>
      </c>
      <c r="J21" s="120"/>
      <c r="K21" s="121">
        <v>0</v>
      </c>
      <c r="L21" s="118">
        <v>362</v>
      </c>
      <c r="M21" s="119">
        <v>24</v>
      </c>
      <c r="N21" s="120">
        <f t="shared" si="1"/>
        <v>1428</v>
      </c>
      <c r="O21" s="122">
        <f t="shared" si="2"/>
        <v>357</v>
      </c>
      <c r="P21" s="123">
        <f t="shared" si="3"/>
        <v>88</v>
      </c>
      <c r="Q21" s="122">
        <f t="shared" si="4"/>
        <v>0</v>
      </c>
      <c r="R21" s="124">
        <f t="shared" si="5"/>
        <v>88</v>
      </c>
      <c r="V21" s="108"/>
      <c r="W21" s="106"/>
      <c r="X21" s="108"/>
      <c r="Y21" s="106"/>
      <c r="Z21" s="106"/>
      <c r="AA21" s="108"/>
      <c r="AB21" s="108"/>
      <c r="AC21" s="99"/>
      <c r="AD21" s="108"/>
      <c r="AE21" s="108"/>
      <c r="AF21" s="108"/>
    </row>
    <row r="22" spans="1:32" ht="15">
      <c r="A22" s="87">
        <v>6</v>
      </c>
      <c r="B22" s="116" t="s">
        <v>481</v>
      </c>
      <c r="C22" s="117" t="s">
        <v>703</v>
      </c>
      <c r="D22" s="118">
        <v>321</v>
      </c>
      <c r="E22" s="119">
        <v>16</v>
      </c>
      <c r="F22" s="120">
        <v>346</v>
      </c>
      <c r="G22" s="121">
        <v>19</v>
      </c>
      <c r="H22" s="118">
        <v>342</v>
      </c>
      <c r="I22" s="119">
        <v>19</v>
      </c>
      <c r="J22" s="120">
        <v>358</v>
      </c>
      <c r="K22" s="121">
        <v>26</v>
      </c>
      <c r="L22" s="118">
        <v>339</v>
      </c>
      <c r="M22" s="119">
        <v>18</v>
      </c>
      <c r="N22" s="120">
        <f t="shared" si="1"/>
        <v>1706</v>
      </c>
      <c r="O22" s="122">
        <f t="shared" si="2"/>
        <v>341.2</v>
      </c>
      <c r="P22" s="123">
        <f t="shared" si="3"/>
        <v>98</v>
      </c>
      <c r="Q22" s="122">
        <f t="shared" si="4"/>
        <v>16</v>
      </c>
      <c r="R22" s="124">
        <f t="shared" si="5"/>
        <v>82</v>
      </c>
      <c r="V22" s="108"/>
      <c r="W22" s="106"/>
      <c r="X22" s="108"/>
      <c r="Y22" s="106"/>
      <c r="Z22" s="106"/>
      <c r="AA22" s="108"/>
      <c r="AB22" s="108"/>
      <c r="AC22" s="99"/>
      <c r="AD22" s="108"/>
      <c r="AE22" s="108"/>
      <c r="AF22" s="108"/>
    </row>
    <row r="23" spans="1:32" ht="15">
      <c r="A23" s="87">
        <v>7</v>
      </c>
      <c r="B23" s="116" t="s">
        <v>707</v>
      </c>
      <c r="C23" s="117" t="s">
        <v>535</v>
      </c>
      <c r="D23" s="118">
        <v>357</v>
      </c>
      <c r="E23" s="119">
        <v>21</v>
      </c>
      <c r="F23" s="120">
        <v>328</v>
      </c>
      <c r="G23" s="121">
        <v>16</v>
      </c>
      <c r="H23" s="118">
        <v>354</v>
      </c>
      <c r="I23" s="119">
        <v>21</v>
      </c>
      <c r="J23" s="120">
        <v>354</v>
      </c>
      <c r="K23" s="121">
        <v>22</v>
      </c>
      <c r="L23" s="118"/>
      <c r="M23" s="119">
        <v>0</v>
      </c>
      <c r="N23" s="120">
        <f t="shared" si="1"/>
        <v>1393</v>
      </c>
      <c r="O23" s="122">
        <f t="shared" si="2"/>
        <v>348.25</v>
      </c>
      <c r="P23" s="123">
        <f t="shared" si="3"/>
        <v>80</v>
      </c>
      <c r="Q23" s="122">
        <f t="shared" si="4"/>
        <v>0</v>
      </c>
      <c r="R23" s="124">
        <f t="shared" si="5"/>
        <v>80</v>
      </c>
      <c r="V23" s="108"/>
      <c r="W23" s="106"/>
      <c r="X23" s="108"/>
      <c r="Y23" s="106"/>
      <c r="Z23" s="106"/>
      <c r="AA23" s="108"/>
      <c r="AB23" s="108"/>
      <c r="AC23" s="99"/>
      <c r="AD23" s="108"/>
      <c r="AE23" s="108"/>
      <c r="AF23" s="108"/>
    </row>
    <row r="24" spans="1:32" ht="15">
      <c r="A24" s="87">
        <v>8</v>
      </c>
      <c r="B24" s="116" t="s">
        <v>546</v>
      </c>
      <c r="C24" s="117" t="s">
        <v>547</v>
      </c>
      <c r="D24" s="118"/>
      <c r="E24" s="119">
        <v>0</v>
      </c>
      <c r="F24" s="120">
        <v>352</v>
      </c>
      <c r="G24" s="121">
        <v>21</v>
      </c>
      <c r="H24" s="118">
        <v>340</v>
      </c>
      <c r="I24" s="119">
        <v>18</v>
      </c>
      <c r="J24" s="120">
        <v>351</v>
      </c>
      <c r="K24" s="121">
        <v>20</v>
      </c>
      <c r="L24" s="118">
        <v>352</v>
      </c>
      <c r="M24" s="119">
        <v>20</v>
      </c>
      <c r="N24" s="120">
        <f t="shared" si="1"/>
        <v>1395</v>
      </c>
      <c r="O24" s="122">
        <f t="shared" si="2"/>
        <v>348.75</v>
      </c>
      <c r="P24" s="123">
        <f t="shared" si="3"/>
        <v>79</v>
      </c>
      <c r="Q24" s="122">
        <f t="shared" si="4"/>
        <v>0</v>
      </c>
      <c r="R24" s="124">
        <f t="shared" si="5"/>
        <v>79</v>
      </c>
      <c r="V24" s="108"/>
      <c r="W24" s="106"/>
      <c r="X24" s="108"/>
      <c r="Y24" s="106"/>
      <c r="Z24" s="106"/>
      <c r="AA24" s="108"/>
      <c r="AB24" s="108"/>
      <c r="AC24" s="99"/>
      <c r="AD24" s="108"/>
      <c r="AE24" s="108"/>
      <c r="AF24" s="108"/>
    </row>
    <row r="25" spans="1:32" ht="15">
      <c r="A25" s="87">
        <v>9</v>
      </c>
      <c r="B25" s="116" t="s">
        <v>568</v>
      </c>
      <c r="C25" s="117" t="s">
        <v>569</v>
      </c>
      <c r="D25" s="118"/>
      <c r="E25" s="119">
        <v>0</v>
      </c>
      <c r="F25" s="120">
        <v>325</v>
      </c>
      <c r="G25" s="121">
        <v>15</v>
      </c>
      <c r="H25" s="118">
        <v>345</v>
      </c>
      <c r="I25" s="119">
        <v>20</v>
      </c>
      <c r="J25" s="120">
        <v>341</v>
      </c>
      <c r="K25" s="121">
        <v>18</v>
      </c>
      <c r="L25" s="118">
        <v>355</v>
      </c>
      <c r="M25" s="119">
        <v>21</v>
      </c>
      <c r="N25" s="120">
        <f t="shared" si="1"/>
        <v>1366</v>
      </c>
      <c r="O25" s="122">
        <f t="shared" si="2"/>
        <v>341.5</v>
      </c>
      <c r="P25" s="123">
        <f t="shared" si="3"/>
        <v>74</v>
      </c>
      <c r="Q25" s="122">
        <f t="shared" si="4"/>
        <v>0</v>
      </c>
      <c r="R25" s="124">
        <f t="shared" si="5"/>
        <v>74</v>
      </c>
      <c r="V25" s="108"/>
      <c r="W25" s="106"/>
      <c r="X25" s="166"/>
      <c r="Y25" s="167"/>
      <c r="Z25" s="106"/>
      <c r="AA25" s="167"/>
      <c r="AB25" s="108"/>
      <c r="AC25" s="99"/>
      <c r="AD25" s="167"/>
      <c r="AE25" s="99"/>
      <c r="AF25" s="108"/>
    </row>
    <row r="26" spans="1:32" ht="15">
      <c r="A26" s="87">
        <v>10</v>
      </c>
      <c r="B26" s="116" t="s">
        <v>482</v>
      </c>
      <c r="C26" s="117" t="s">
        <v>703</v>
      </c>
      <c r="D26" s="118">
        <v>326</v>
      </c>
      <c r="E26" s="119">
        <v>18</v>
      </c>
      <c r="F26" s="120">
        <v>330</v>
      </c>
      <c r="G26" s="121">
        <v>18</v>
      </c>
      <c r="H26" s="118">
        <v>320</v>
      </c>
      <c r="I26" s="119">
        <v>13</v>
      </c>
      <c r="J26" s="120">
        <v>328</v>
      </c>
      <c r="K26" s="121">
        <v>16</v>
      </c>
      <c r="L26" s="118">
        <v>333</v>
      </c>
      <c r="M26" s="119">
        <v>15</v>
      </c>
      <c r="N26" s="120">
        <f t="shared" si="1"/>
        <v>1637</v>
      </c>
      <c r="O26" s="122">
        <f t="shared" si="2"/>
        <v>327.4</v>
      </c>
      <c r="P26" s="123">
        <f t="shared" si="3"/>
        <v>80</v>
      </c>
      <c r="Q26" s="122">
        <f t="shared" si="4"/>
        <v>13</v>
      </c>
      <c r="R26" s="124">
        <f t="shared" si="5"/>
        <v>67</v>
      </c>
      <c r="V26" s="108"/>
      <c r="W26" s="106"/>
      <c r="X26" s="108"/>
      <c r="Y26" s="106"/>
      <c r="Z26" s="106"/>
      <c r="AA26" s="108"/>
      <c r="AB26" s="108"/>
      <c r="AC26" s="99"/>
      <c r="AD26" s="108"/>
      <c r="AE26" s="108"/>
      <c r="AF26" s="108"/>
    </row>
    <row r="27" spans="1:32" ht="15">
      <c r="A27" s="87">
        <v>11</v>
      </c>
      <c r="B27" s="116" t="s">
        <v>708</v>
      </c>
      <c r="C27" s="117" t="s">
        <v>534</v>
      </c>
      <c r="D27" s="118">
        <v>325</v>
      </c>
      <c r="E27" s="119">
        <v>17</v>
      </c>
      <c r="F27" s="120">
        <v>293</v>
      </c>
      <c r="G27" s="121">
        <v>14</v>
      </c>
      <c r="H27" s="118">
        <v>311</v>
      </c>
      <c r="I27" s="119">
        <v>12</v>
      </c>
      <c r="J27" s="120">
        <v>331</v>
      </c>
      <c r="K27" s="121">
        <v>17</v>
      </c>
      <c r="L27" s="118"/>
      <c r="M27" s="119">
        <v>0</v>
      </c>
      <c r="N27" s="120">
        <f t="shared" si="1"/>
        <v>1260</v>
      </c>
      <c r="O27" s="122">
        <f t="shared" si="2"/>
        <v>315</v>
      </c>
      <c r="P27" s="123">
        <f t="shared" si="3"/>
        <v>60</v>
      </c>
      <c r="Q27" s="122">
        <f t="shared" si="4"/>
        <v>0</v>
      </c>
      <c r="R27" s="124">
        <f t="shared" si="5"/>
        <v>60</v>
      </c>
      <c r="V27" s="108"/>
      <c r="W27" s="106"/>
      <c r="X27" s="168"/>
      <c r="Y27" s="168"/>
      <c r="Z27" s="106"/>
      <c r="AA27" s="167"/>
      <c r="AB27" s="167"/>
      <c r="AC27" s="167"/>
      <c r="AD27" s="167"/>
      <c r="AE27" s="169"/>
      <c r="AF27" s="108"/>
    </row>
    <row r="28" spans="1:32" ht="15">
      <c r="A28" s="87">
        <v>12</v>
      </c>
      <c r="B28" s="128" t="s">
        <v>489</v>
      </c>
      <c r="C28" s="129" t="s">
        <v>709</v>
      </c>
      <c r="D28" s="130">
        <v>274</v>
      </c>
      <c r="E28" s="131">
        <v>15</v>
      </c>
      <c r="F28" s="132">
        <v>328</v>
      </c>
      <c r="G28" s="133">
        <v>17</v>
      </c>
      <c r="H28" s="130">
        <v>320</v>
      </c>
      <c r="I28" s="131">
        <v>14</v>
      </c>
      <c r="J28" s="132"/>
      <c r="K28" s="133">
        <v>0</v>
      </c>
      <c r="L28" s="130">
        <v>272</v>
      </c>
      <c r="M28" s="131">
        <v>9</v>
      </c>
      <c r="N28" s="120">
        <f t="shared" si="1"/>
        <v>1194</v>
      </c>
      <c r="O28" s="122">
        <f t="shared" si="2"/>
        <v>298.5</v>
      </c>
      <c r="P28" s="123">
        <f t="shared" si="3"/>
        <v>55</v>
      </c>
      <c r="Q28" s="122">
        <f t="shared" si="4"/>
        <v>0</v>
      </c>
      <c r="R28" s="124">
        <f t="shared" si="5"/>
        <v>55</v>
      </c>
      <c r="V28" s="108"/>
      <c r="W28" s="106"/>
      <c r="X28" s="108"/>
      <c r="Y28" s="106"/>
      <c r="Z28" s="106"/>
      <c r="AA28" s="108"/>
      <c r="AB28" s="108"/>
      <c r="AC28" s="99"/>
      <c r="AD28" s="108"/>
      <c r="AE28" s="108"/>
      <c r="AF28" s="108"/>
    </row>
    <row r="29" spans="1:32" ht="15">
      <c r="A29" s="87">
        <v>13</v>
      </c>
      <c r="B29" s="116" t="s">
        <v>710</v>
      </c>
      <c r="C29" s="117" t="s">
        <v>535</v>
      </c>
      <c r="D29" s="118">
        <v>327</v>
      </c>
      <c r="E29" s="119">
        <v>19</v>
      </c>
      <c r="F29" s="120"/>
      <c r="G29" s="121">
        <v>0</v>
      </c>
      <c r="H29" s="118">
        <v>339</v>
      </c>
      <c r="I29" s="119">
        <v>17</v>
      </c>
      <c r="J29" s="120"/>
      <c r="K29" s="121">
        <v>0</v>
      </c>
      <c r="L29" s="118">
        <v>334</v>
      </c>
      <c r="M29" s="119">
        <v>16</v>
      </c>
      <c r="N29" s="120">
        <f t="shared" si="1"/>
        <v>1000</v>
      </c>
      <c r="O29" s="122">
        <f t="shared" si="2"/>
        <v>333.3333333333333</v>
      </c>
      <c r="P29" s="123">
        <f t="shared" si="3"/>
        <v>52</v>
      </c>
      <c r="Q29" s="122">
        <f t="shared" si="4"/>
        <v>0</v>
      </c>
      <c r="R29" s="124">
        <f t="shared" si="5"/>
        <v>52</v>
      </c>
      <c r="V29" s="108"/>
      <c r="W29" s="106"/>
      <c r="X29" s="108"/>
      <c r="Y29" s="106"/>
      <c r="Z29" s="106"/>
      <c r="AA29" s="108"/>
      <c r="AB29" s="108"/>
      <c r="AC29" s="99"/>
      <c r="AD29" s="108"/>
      <c r="AE29" s="108"/>
      <c r="AF29" s="108"/>
    </row>
    <row r="30" spans="1:32" ht="15">
      <c r="A30" s="87">
        <v>14</v>
      </c>
      <c r="B30" s="116" t="s">
        <v>711</v>
      </c>
      <c r="C30" s="117" t="s">
        <v>555</v>
      </c>
      <c r="D30" s="118"/>
      <c r="E30" s="119">
        <v>0</v>
      </c>
      <c r="F30" s="120"/>
      <c r="G30" s="121">
        <v>0</v>
      </c>
      <c r="H30" s="118">
        <v>325</v>
      </c>
      <c r="I30" s="119">
        <v>15</v>
      </c>
      <c r="J30" s="120">
        <v>314</v>
      </c>
      <c r="K30" s="121">
        <v>14</v>
      </c>
      <c r="L30" s="118">
        <v>337</v>
      </c>
      <c r="M30" s="119">
        <v>17</v>
      </c>
      <c r="N30" s="120">
        <f t="shared" si="1"/>
        <v>976</v>
      </c>
      <c r="O30" s="122">
        <f t="shared" si="2"/>
        <v>325.3333333333333</v>
      </c>
      <c r="P30" s="123">
        <f t="shared" si="3"/>
        <v>46</v>
      </c>
      <c r="Q30" s="122">
        <f t="shared" si="4"/>
        <v>0</v>
      </c>
      <c r="R30" s="124">
        <f t="shared" si="5"/>
        <v>46</v>
      </c>
      <c r="V30" s="108"/>
      <c r="W30" s="106"/>
      <c r="X30" s="108"/>
      <c r="Y30" s="106"/>
      <c r="Z30" s="106"/>
      <c r="AA30" s="108"/>
      <c r="AB30" s="108"/>
      <c r="AC30" s="99"/>
      <c r="AD30" s="108"/>
      <c r="AE30" s="108"/>
      <c r="AF30" s="108"/>
    </row>
    <row r="31" spans="1:32" ht="15">
      <c r="A31" s="87">
        <v>15</v>
      </c>
      <c r="B31" s="116" t="s">
        <v>483</v>
      </c>
      <c r="C31" s="117" t="s">
        <v>564</v>
      </c>
      <c r="D31" s="118">
        <v>262</v>
      </c>
      <c r="E31" s="119">
        <v>14</v>
      </c>
      <c r="F31" s="120"/>
      <c r="G31" s="121">
        <v>0</v>
      </c>
      <c r="H31" s="118">
        <v>267</v>
      </c>
      <c r="I31" s="119">
        <v>7</v>
      </c>
      <c r="J31" s="120">
        <v>306</v>
      </c>
      <c r="K31" s="121">
        <v>13</v>
      </c>
      <c r="L31" s="118">
        <v>305</v>
      </c>
      <c r="M31" s="119">
        <v>11</v>
      </c>
      <c r="N31" s="120">
        <f t="shared" si="1"/>
        <v>1140</v>
      </c>
      <c r="O31" s="122">
        <f t="shared" si="2"/>
        <v>285</v>
      </c>
      <c r="P31" s="123">
        <f t="shared" si="3"/>
        <v>45</v>
      </c>
      <c r="Q31" s="122">
        <f t="shared" si="4"/>
        <v>0</v>
      </c>
      <c r="R31" s="124">
        <f t="shared" si="5"/>
        <v>45</v>
      </c>
      <c r="V31" s="108"/>
      <c r="W31" s="106"/>
      <c r="X31" s="108"/>
      <c r="Y31" s="106"/>
      <c r="Z31" s="106"/>
      <c r="AA31" s="108"/>
      <c r="AB31" s="108"/>
      <c r="AC31" s="99"/>
      <c r="AD31" s="108"/>
      <c r="AE31" s="108"/>
      <c r="AF31" s="108"/>
    </row>
    <row r="32" spans="1:32" ht="15">
      <c r="A32" s="87">
        <v>16</v>
      </c>
      <c r="B32" s="116" t="s">
        <v>712</v>
      </c>
      <c r="C32" s="117" t="s">
        <v>540</v>
      </c>
      <c r="D32" s="118"/>
      <c r="E32" s="119">
        <v>0</v>
      </c>
      <c r="F32" s="120"/>
      <c r="G32" s="121">
        <v>0</v>
      </c>
      <c r="H32" s="118">
        <v>274</v>
      </c>
      <c r="I32" s="119">
        <v>9</v>
      </c>
      <c r="J32" s="120">
        <v>316</v>
      </c>
      <c r="K32" s="121">
        <v>15</v>
      </c>
      <c r="L32" s="118">
        <v>313</v>
      </c>
      <c r="M32" s="119">
        <v>13</v>
      </c>
      <c r="N32" s="120">
        <f t="shared" si="1"/>
        <v>903</v>
      </c>
      <c r="O32" s="122">
        <f t="shared" si="2"/>
        <v>301</v>
      </c>
      <c r="P32" s="123">
        <f t="shared" si="3"/>
        <v>37</v>
      </c>
      <c r="Q32" s="122">
        <f t="shared" si="4"/>
        <v>0</v>
      </c>
      <c r="R32" s="124">
        <f t="shared" si="5"/>
        <v>37</v>
      </c>
      <c r="V32" s="108"/>
      <c r="W32" s="106"/>
      <c r="X32" s="108"/>
      <c r="Y32" s="106"/>
      <c r="Z32" s="106"/>
      <c r="AA32" s="108"/>
      <c r="AB32" s="108"/>
      <c r="AC32" s="99"/>
      <c r="AD32" s="108"/>
      <c r="AE32" s="108"/>
      <c r="AF32" s="108"/>
    </row>
    <row r="33" spans="1:32" ht="15">
      <c r="A33" s="87">
        <v>17</v>
      </c>
      <c r="B33" s="116" t="s">
        <v>713</v>
      </c>
      <c r="C33" s="117" t="s">
        <v>540</v>
      </c>
      <c r="D33" s="118"/>
      <c r="E33" s="119">
        <v>0</v>
      </c>
      <c r="F33" s="120"/>
      <c r="G33" s="121">
        <v>0</v>
      </c>
      <c r="H33" s="118">
        <v>310</v>
      </c>
      <c r="I33" s="119">
        <v>11</v>
      </c>
      <c r="J33" s="120">
        <v>303</v>
      </c>
      <c r="K33" s="121">
        <v>12</v>
      </c>
      <c r="L33" s="118">
        <v>307</v>
      </c>
      <c r="M33" s="119">
        <v>12</v>
      </c>
      <c r="N33" s="120">
        <f t="shared" si="1"/>
        <v>920</v>
      </c>
      <c r="O33" s="122">
        <f t="shared" si="2"/>
        <v>306.6666666666667</v>
      </c>
      <c r="P33" s="123">
        <f t="shared" si="3"/>
        <v>35</v>
      </c>
      <c r="Q33" s="122">
        <f t="shared" si="4"/>
        <v>0</v>
      </c>
      <c r="R33" s="124">
        <f t="shared" si="5"/>
        <v>35</v>
      </c>
      <c r="V33" s="108"/>
      <c r="W33" s="106"/>
      <c r="X33" s="108"/>
      <c r="Y33" s="106"/>
      <c r="Z33" s="106"/>
      <c r="AA33" s="108"/>
      <c r="AB33" s="108"/>
      <c r="AC33" s="99"/>
      <c r="AD33" s="108"/>
      <c r="AE33" s="108"/>
      <c r="AF33" s="108"/>
    </row>
    <row r="34" spans="1:32" ht="15">
      <c r="A34" s="87">
        <v>18</v>
      </c>
      <c r="B34" s="116" t="s">
        <v>714</v>
      </c>
      <c r="C34" s="117" t="s">
        <v>709</v>
      </c>
      <c r="D34" s="118"/>
      <c r="E34" s="119">
        <v>0</v>
      </c>
      <c r="F34" s="120"/>
      <c r="G34" s="121">
        <v>0</v>
      </c>
      <c r="H34" s="118">
        <v>273</v>
      </c>
      <c r="I34" s="119">
        <v>8</v>
      </c>
      <c r="J34" s="120">
        <v>294</v>
      </c>
      <c r="K34" s="121">
        <v>11</v>
      </c>
      <c r="L34" s="118">
        <v>324</v>
      </c>
      <c r="M34" s="119">
        <v>14</v>
      </c>
      <c r="N34" s="120">
        <f t="shared" si="1"/>
        <v>891</v>
      </c>
      <c r="O34" s="122">
        <f t="shared" si="2"/>
        <v>297</v>
      </c>
      <c r="P34" s="123">
        <f t="shared" si="3"/>
        <v>33</v>
      </c>
      <c r="Q34" s="122">
        <f t="shared" si="4"/>
        <v>0</v>
      </c>
      <c r="R34" s="124">
        <f t="shared" si="5"/>
        <v>33</v>
      </c>
      <c r="V34" s="108"/>
      <c r="W34" s="106"/>
      <c r="X34" s="108"/>
      <c r="Y34" s="106"/>
      <c r="Z34" s="106"/>
      <c r="AA34" s="108"/>
      <c r="AB34" s="108"/>
      <c r="AC34" s="99"/>
      <c r="AD34" s="108"/>
      <c r="AE34" s="108"/>
      <c r="AF34" s="108"/>
    </row>
    <row r="35" spans="1:32" ht="15">
      <c r="A35" s="87">
        <v>19</v>
      </c>
      <c r="B35" s="116" t="s">
        <v>715</v>
      </c>
      <c r="C35" s="117" t="s">
        <v>540</v>
      </c>
      <c r="D35" s="118"/>
      <c r="E35" s="119">
        <v>0</v>
      </c>
      <c r="F35" s="120"/>
      <c r="G35" s="121">
        <v>0</v>
      </c>
      <c r="H35" s="118">
        <v>191</v>
      </c>
      <c r="I35" s="119">
        <v>4</v>
      </c>
      <c r="J35" s="120">
        <v>248</v>
      </c>
      <c r="K35" s="121">
        <v>8</v>
      </c>
      <c r="L35" s="118">
        <v>302</v>
      </c>
      <c r="M35" s="119">
        <v>10</v>
      </c>
      <c r="N35" s="120">
        <f t="shared" si="1"/>
        <v>741</v>
      </c>
      <c r="O35" s="122">
        <f t="shared" si="2"/>
        <v>247</v>
      </c>
      <c r="P35" s="123">
        <f t="shared" si="3"/>
        <v>22</v>
      </c>
      <c r="Q35" s="122">
        <f t="shared" si="4"/>
        <v>0</v>
      </c>
      <c r="R35" s="124">
        <f t="shared" si="5"/>
        <v>22</v>
      </c>
      <c r="V35" s="108"/>
      <c r="W35" s="106"/>
      <c r="X35" s="108"/>
      <c r="Y35" s="106"/>
      <c r="Z35" s="106"/>
      <c r="AA35" s="108"/>
      <c r="AB35" s="108"/>
      <c r="AC35" s="99"/>
      <c r="AD35" s="108"/>
      <c r="AE35" s="108"/>
      <c r="AF35" s="108"/>
    </row>
    <row r="36" spans="1:32" ht="14.25" customHeight="1">
      <c r="A36" s="87">
        <v>20</v>
      </c>
      <c r="B36" s="116" t="s">
        <v>716</v>
      </c>
      <c r="C36" s="117" t="s">
        <v>717</v>
      </c>
      <c r="D36" s="118"/>
      <c r="E36" s="119">
        <v>0</v>
      </c>
      <c r="F36" s="120"/>
      <c r="G36" s="121">
        <v>0</v>
      </c>
      <c r="H36" s="118">
        <v>276</v>
      </c>
      <c r="I36" s="119">
        <v>10</v>
      </c>
      <c r="J36" s="120">
        <v>281</v>
      </c>
      <c r="K36" s="121">
        <v>9</v>
      </c>
      <c r="L36" s="118"/>
      <c r="M36" s="119">
        <v>0</v>
      </c>
      <c r="N36" s="120">
        <f t="shared" si="1"/>
        <v>557</v>
      </c>
      <c r="O36" s="122">
        <f t="shared" si="2"/>
        <v>278.5</v>
      </c>
      <c r="P36" s="123">
        <f t="shared" si="3"/>
        <v>19</v>
      </c>
      <c r="Q36" s="122">
        <f t="shared" si="4"/>
        <v>0</v>
      </c>
      <c r="R36" s="124">
        <f t="shared" si="5"/>
        <v>19</v>
      </c>
      <c r="V36" s="108"/>
      <c r="W36" s="106"/>
      <c r="X36" s="108"/>
      <c r="Y36" s="106"/>
      <c r="Z36" s="106"/>
      <c r="AA36" s="108"/>
      <c r="AB36" s="108"/>
      <c r="AC36" s="99"/>
      <c r="AD36" s="108"/>
      <c r="AE36" s="108"/>
      <c r="AF36" s="108"/>
    </row>
    <row r="37" spans="1:32" ht="14.25" customHeight="1">
      <c r="A37" s="87">
        <v>21</v>
      </c>
      <c r="B37" s="116" t="s">
        <v>718</v>
      </c>
      <c r="C37" s="117" t="s">
        <v>709</v>
      </c>
      <c r="D37" s="118"/>
      <c r="E37" s="119">
        <v>0</v>
      </c>
      <c r="F37" s="120">
        <v>281</v>
      </c>
      <c r="G37" s="121">
        <v>13</v>
      </c>
      <c r="H37" s="118">
        <v>266</v>
      </c>
      <c r="I37" s="119">
        <v>6</v>
      </c>
      <c r="J37" s="120"/>
      <c r="K37" s="121">
        <v>0</v>
      </c>
      <c r="L37" s="118"/>
      <c r="M37" s="119">
        <v>0</v>
      </c>
      <c r="N37" s="120">
        <f t="shared" si="1"/>
        <v>547</v>
      </c>
      <c r="O37" s="122">
        <f t="shared" si="2"/>
        <v>273.5</v>
      </c>
      <c r="P37" s="123">
        <f t="shared" si="3"/>
        <v>19</v>
      </c>
      <c r="Q37" s="122">
        <f t="shared" si="4"/>
        <v>0</v>
      </c>
      <c r="R37" s="124">
        <f t="shared" si="5"/>
        <v>19</v>
      </c>
      <c r="V37" s="108"/>
      <c r="W37" s="106"/>
      <c r="X37" s="108"/>
      <c r="Y37" s="106"/>
      <c r="Z37" s="106"/>
      <c r="AA37" s="108"/>
      <c r="AB37" s="108"/>
      <c r="AC37" s="99"/>
      <c r="AD37" s="108"/>
      <c r="AE37" s="108"/>
      <c r="AF37" s="108"/>
    </row>
    <row r="38" spans="1:32" ht="14.25" customHeight="1">
      <c r="A38" s="87">
        <v>22</v>
      </c>
      <c r="B38" s="116" t="s">
        <v>447</v>
      </c>
      <c r="C38" s="117" t="s">
        <v>638</v>
      </c>
      <c r="D38" s="118"/>
      <c r="E38" s="119">
        <v>0</v>
      </c>
      <c r="F38" s="120"/>
      <c r="G38" s="121">
        <v>0</v>
      </c>
      <c r="H38" s="118"/>
      <c r="I38" s="119">
        <v>0</v>
      </c>
      <c r="J38" s="120">
        <v>290</v>
      </c>
      <c r="K38" s="121">
        <v>10</v>
      </c>
      <c r="L38" s="118">
        <v>266</v>
      </c>
      <c r="M38" s="119">
        <v>8</v>
      </c>
      <c r="N38" s="120">
        <f t="shared" si="1"/>
        <v>556</v>
      </c>
      <c r="O38" s="122">
        <f t="shared" si="2"/>
        <v>278</v>
      </c>
      <c r="P38" s="123">
        <f t="shared" si="3"/>
        <v>18</v>
      </c>
      <c r="Q38" s="122">
        <f t="shared" si="4"/>
        <v>0</v>
      </c>
      <c r="R38" s="124">
        <f t="shared" si="5"/>
        <v>18</v>
      </c>
      <c r="V38" s="108"/>
      <c r="W38" s="106"/>
      <c r="X38" s="108"/>
      <c r="Y38" s="106"/>
      <c r="Z38" s="106"/>
      <c r="AA38" s="108"/>
      <c r="AB38" s="108"/>
      <c r="AC38" s="108"/>
      <c r="AD38" s="108"/>
      <c r="AE38" s="108"/>
      <c r="AF38" s="108"/>
    </row>
    <row r="39" spans="1:32" ht="14.25" customHeight="1">
      <c r="A39" s="87">
        <v>23</v>
      </c>
      <c r="B39" s="116" t="s">
        <v>719</v>
      </c>
      <c r="C39" s="117" t="s">
        <v>709</v>
      </c>
      <c r="D39" s="118"/>
      <c r="E39" s="119">
        <v>0</v>
      </c>
      <c r="F39" s="120"/>
      <c r="G39" s="121">
        <v>0</v>
      </c>
      <c r="H39" s="118">
        <v>339</v>
      </c>
      <c r="I39" s="119">
        <v>16</v>
      </c>
      <c r="J39" s="120"/>
      <c r="K39" s="121">
        <v>0</v>
      </c>
      <c r="L39" s="118"/>
      <c r="M39" s="119">
        <v>0</v>
      </c>
      <c r="N39" s="120">
        <f t="shared" si="1"/>
        <v>339</v>
      </c>
      <c r="O39" s="122">
        <f t="shared" si="2"/>
        <v>339</v>
      </c>
      <c r="P39" s="123">
        <f t="shared" si="3"/>
        <v>16</v>
      </c>
      <c r="Q39" s="122">
        <f t="shared" si="4"/>
        <v>0</v>
      </c>
      <c r="R39" s="124">
        <f t="shared" si="5"/>
        <v>16</v>
      </c>
      <c r="V39" s="108"/>
      <c r="W39" s="106"/>
      <c r="X39" s="108"/>
      <c r="Y39" s="108"/>
      <c r="Z39" s="106"/>
      <c r="AA39" s="108"/>
      <c r="AB39" s="108"/>
      <c r="AC39" s="108"/>
      <c r="AD39" s="108"/>
      <c r="AE39" s="108"/>
      <c r="AF39" s="108"/>
    </row>
    <row r="40" spans="1:32" ht="12.75" customHeight="1" thickBot="1">
      <c r="A40" s="87">
        <v>24</v>
      </c>
      <c r="B40" s="135" t="s">
        <v>720</v>
      </c>
      <c r="C40" s="136" t="s">
        <v>717</v>
      </c>
      <c r="D40" s="137"/>
      <c r="E40" s="138">
        <v>0</v>
      </c>
      <c r="F40" s="139"/>
      <c r="G40" s="140">
        <v>0</v>
      </c>
      <c r="H40" s="137">
        <v>263</v>
      </c>
      <c r="I40" s="138">
        <v>5</v>
      </c>
      <c r="J40" s="139"/>
      <c r="K40" s="140">
        <v>0</v>
      </c>
      <c r="L40" s="137"/>
      <c r="M40" s="138">
        <v>0</v>
      </c>
      <c r="N40" s="139">
        <v>263</v>
      </c>
      <c r="O40" s="141">
        <v>263</v>
      </c>
      <c r="P40" s="123">
        <f t="shared" si="3"/>
        <v>5</v>
      </c>
      <c r="Q40" s="122">
        <f t="shared" si="4"/>
        <v>0</v>
      </c>
      <c r="R40" s="124">
        <f t="shared" si="5"/>
        <v>5</v>
      </c>
      <c r="W40" s="106"/>
      <c r="Z40" s="106"/>
      <c r="AA40" s="108"/>
      <c r="AB40" s="108"/>
      <c r="AC40" s="108"/>
      <c r="AD40" s="108"/>
      <c r="AE40" s="108"/>
      <c r="AF40" s="108"/>
    </row>
    <row r="43" spans="2:16" ht="24.75">
      <c r="B43" s="88" t="s">
        <v>721</v>
      </c>
      <c r="C43" s="88"/>
      <c r="D43" s="89"/>
      <c r="E43" s="89"/>
      <c r="F43" s="89"/>
      <c r="G43" s="89"/>
      <c r="H43" s="89"/>
      <c r="I43" s="90"/>
      <c r="J43" s="90"/>
      <c r="K43" s="90"/>
      <c r="L43" s="90"/>
      <c r="M43" s="90"/>
      <c r="N43" s="90"/>
      <c r="O43" s="90"/>
      <c r="P43" s="90"/>
    </row>
    <row r="44" spans="2:27" ht="24.75">
      <c r="B44" s="91"/>
      <c r="C44" s="91"/>
      <c r="D44" s="92"/>
      <c r="E44" s="92"/>
      <c r="F44" s="92"/>
      <c r="G44" s="92"/>
      <c r="H44" s="92"/>
      <c r="X44" s="106"/>
      <c r="Y44" s="108"/>
      <c r="Z44" s="108"/>
      <c r="AA44" s="108"/>
    </row>
    <row r="45" spans="24:27" ht="15.75" thickBot="1">
      <c r="X45" s="106"/>
      <c r="Y45" s="108"/>
      <c r="Z45" s="108"/>
      <c r="AA45" s="108"/>
    </row>
    <row r="46" spans="2:27" ht="15">
      <c r="B46" s="109" t="s">
        <v>527</v>
      </c>
      <c r="C46" s="110" t="s">
        <v>5</v>
      </c>
      <c r="D46" s="111" t="s">
        <v>492</v>
      </c>
      <c r="E46" s="112" t="s">
        <v>493</v>
      </c>
      <c r="F46" s="113" t="s">
        <v>494</v>
      </c>
      <c r="G46" s="114" t="s">
        <v>495</v>
      </c>
      <c r="H46" s="111" t="s">
        <v>496</v>
      </c>
      <c r="I46" s="112" t="s">
        <v>497</v>
      </c>
      <c r="J46" s="113" t="s">
        <v>498</v>
      </c>
      <c r="K46" s="114" t="s">
        <v>499</v>
      </c>
      <c r="L46" s="111" t="s">
        <v>500</v>
      </c>
      <c r="M46" s="112" t="s">
        <v>501</v>
      </c>
      <c r="N46" s="113" t="s">
        <v>502</v>
      </c>
      <c r="O46" s="114" t="s">
        <v>503</v>
      </c>
      <c r="P46" s="115" t="s">
        <v>504</v>
      </c>
      <c r="Q46" s="114" t="s">
        <v>528</v>
      </c>
      <c r="R46" s="95" t="s">
        <v>529</v>
      </c>
      <c r="X46" s="106"/>
      <c r="Y46" s="108"/>
      <c r="Z46" s="108"/>
      <c r="AA46" s="108"/>
    </row>
    <row r="47" spans="1:27" ht="15">
      <c r="A47" s="87">
        <v>1</v>
      </c>
      <c r="B47" s="116" t="s">
        <v>470</v>
      </c>
      <c r="C47" s="117" t="s">
        <v>695</v>
      </c>
      <c r="D47" s="118">
        <v>369</v>
      </c>
      <c r="E47" s="119">
        <v>30</v>
      </c>
      <c r="F47" s="120">
        <v>354</v>
      </c>
      <c r="G47" s="121">
        <v>30</v>
      </c>
      <c r="H47" s="118">
        <v>352</v>
      </c>
      <c r="I47" s="119">
        <v>26</v>
      </c>
      <c r="J47" s="120">
        <v>350</v>
      </c>
      <c r="K47" s="121">
        <v>26</v>
      </c>
      <c r="L47" s="118">
        <v>363</v>
      </c>
      <c r="M47" s="119">
        <v>30</v>
      </c>
      <c r="N47" s="120">
        <v>1425</v>
      </c>
      <c r="O47" s="122">
        <v>356.25</v>
      </c>
      <c r="P47" s="123">
        <f>E47+G47+I47+K47+M47</f>
        <v>142</v>
      </c>
      <c r="Q47" s="122">
        <f aca="true" t="shared" si="6" ref="Q47:Q58">MIN(E47,G47,I47,K47,M47)</f>
        <v>26</v>
      </c>
      <c r="R47" s="124">
        <f aca="true" t="shared" si="7" ref="R47:R58">P47-Q47</f>
        <v>116</v>
      </c>
      <c r="X47" s="106"/>
      <c r="Y47" s="108"/>
      <c r="Z47" s="106"/>
      <c r="AA47" s="108"/>
    </row>
    <row r="48" spans="1:27" ht="15">
      <c r="A48" s="87">
        <v>2</v>
      </c>
      <c r="B48" s="116" t="s">
        <v>484</v>
      </c>
      <c r="C48" s="117" t="s">
        <v>564</v>
      </c>
      <c r="D48" s="118">
        <v>349</v>
      </c>
      <c r="E48" s="119">
        <v>26</v>
      </c>
      <c r="F48" s="120">
        <v>326</v>
      </c>
      <c r="G48" s="121">
        <v>24</v>
      </c>
      <c r="H48" s="118">
        <v>362</v>
      </c>
      <c r="I48" s="119">
        <v>30</v>
      </c>
      <c r="J48" s="120">
        <v>368</v>
      </c>
      <c r="K48" s="121">
        <v>30</v>
      </c>
      <c r="L48" s="118">
        <v>360</v>
      </c>
      <c r="M48" s="119">
        <v>26</v>
      </c>
      <c r="N48" s="120">
        <v>1405</v>
      </c>
      <c r="O48" s="122">
        <v>351.25</v>
      </c>
      <c r="P48" s="123">
        <f aca="true" t="shared" si="8" ref="P48:P58">E48+G48+I48+K48+M48</f>
        <v>136</v>
      </c>
      <c r="Q48" s="122">
        <f t="shared" si="6"/>
        <v>24</v>
      </c>
      <c r="R48" s="124">
        <f t="shared" si="7"/>
        <v>112</v>
      </c>
      <c r="X48" s="106"/>
      <c r="Y48" s="108"/>
      <c r="Z48" s="106"/>
      <c r="AA48" s="108"/>
    </row>
    <row r="49" spans="1:27" ht="15">
      <c r="A49" s="87">
        <v>3</v>
      </c>
      <c r="B49" s="116" t="s">
        <v>487</v>
      </c>
      <c r="C49" s="117" t="s">
        <v>709</v>
      </c>
      <c r="D49" s="118">
        <v>335</v>
      </c>
      <c r="E49" s="119">
        <v>24</v>
      </c>
      <c r="F49" s="120">
        <v>349</v>
      </c>
      <c r="G49" s="121">
        <v>26</v>
      </c>
      <c r="H49" s="118">
        <v>342</v>
      </c>
      <c r="I49" s="119">
        <v>24</v>
      </c>
      <c r="J49" s="120">
        <v>342</v>
      </c>
      <c r="K49" s="121">
        <v>24</v>
      </c>
      <c r="L49" s="118">
        <v>346</v>
      </c>
      <c r="M49" s="119">
        <v>24</v>
      </c>
      <c r="N49" s="120">
        <v>1368</v>
      </c>
      <c r="O49" s="122">
        <v>342</v>
      </c>
      <c r="P49" s="123">
        <f t="shared" si="8"/>
        <v>122</v>
      </c>
      <c r="Q49" s="122">
        <f t="shared" si="6"/>
        <v>24</v>
      </c>
      <c r="R49" s="124">
        <f t="shared" si="7"/>
        <v>98</v>
      </c>
      <c r="X49" s="106"/>
      <c r="Y49" s="108"/>
      <c r="Z49" s="106"/>
      <c r="AA49" s="108"/>
    </row>
    <row r="50" spans="1:27" ht="15">
      <c r="A50" s="87">
        <v>4</v>
      </c>
      <c r="B50" s="116" t="s">
        <v>722</v>
      </c>
      <c r="C50" s="117" t="s">
        <v>561</v>
      </c>
      <c r="D50" s="118">
        <v>270</v>
      </c>
      <c r="E50" s="119">
        <v>20</v>
      </c>
      <c r="F50" s="120"/>
      <c r="G50" s="121">
        <v>0</v>
      </c>
      <c r="H50" s="118">
        <v>324</v>
      </c>
      <c r="I50" s="119">
        <v>21</v>
      </c>
      <c r="J50" s="120">
        <v>334</v>
      </c>
      <c r="K50" s="121">
        <v>22</v>
      </c>
      <c r="L50" s="118">
        <v>341</v>
      </c>
      <c r="M50" s="119">
        <v>22</v>
      </c>
      <c r="N50" s="120">
        <v>928</v>
      </c>
      <c r="O50" s="122">
        <v>309.3333333333333</v>
      </c>
      <c r="P50" s="123">
        <f t="shared" si="8"/>
        <v>85</v>
      </c>
      <c r="Q50" s="122">
        <f t="shared" si="6"/>
        <v>0</v>
      </c>
      <c r="R50" s="124">
        <f t="shared" si="7"/>
        <v>85</v>
      </c>
      <c r="X50" s="106"/>
      <c r="Y50" s="108"/>
      <c r="Z50" s="106"/>
      <c r="AA50" s="108"/>
    </row>
    <row r="51" spans="1:27" ht="15">
      <c r="A51" s="87">
        <v>5</v>
      </c>
      <c r="B51" s="116" t="s">
        <v>723</v>
      </c>
      <c r="C51" s="117" t="s">
        <v>695</v>
      </c>
      <c r="D51" s="118">
        <v>283</v>
      </c>
      <c r="E51" s="119">
        <v>21</v>
      </c>
      <c r="F51" s="120">
        <v>305</v>
      </c>
      <c r="G51" s="121">
        <v>22</v>
      </c>
      <c r="H51" s="118">
        <v>288</v>
      </c>
      <c r="I51" s="119">
        <v>19</v>
      </c>
      <c r="J51" s="120">
        <v>300</v>
      </c>
      <c r="K51" s="121">
        <v>18</v>
      </c>
      <c r="L51" s="118">
        <v>320</v>
      </c>
      <c r="M51" s="119">
        <v>21</v>
      </c>
      <c r="N51" s="120">
        <v>1176</v>
      </c>
      <c r="O51" s="122">
        <v>294</v>
      </c>
      <c r="P51" s="123">
        <f t="shared" si="8"/>
        <v>101</v>
      </c>
      <c r="Q51" s="122">
        <f t="shared" si="6"/>
        <v>18</v>
      </c>
      <c r="R51" s="124">
        <f t="shared" si="7"/>
        <v>83</v>
      </c>
      <c r="X51" s="106"/>
      <c r="Y51" s="108"/>
      <c r="Z51" s="106"/>
      <c r="AA51" s="108"/>
    </row>
    <row r="52" spans="1:27" ht="15">
      <c r="A52" s="87">
        <v>6</v>
      </c>
      <c r="B52" s="116" t="s">
        <v>485</v>
      </c>
      <c r="C52" s="117" t="s">
        <v>564</v>
      </c>
      <c r="D52" s="118">
        <v>285</v>
      </c>
      <c r="E52" s="119">
        <v>22</v>
      </c>
      <c r="F52" s="120">
        <v>272</v>
      </c>
      <c r="G52" s="121">
        <v>21</v>
      </c>
      <c r="H52" s="118"/>
      <c r="I52" s="119">
        <v>0</v>
      </c>
      <c r="J52" s="120">
        <v>307</v>
      </c>
      <c r="K52" s="121">
        <v>19</v>
      </c>
      <c r="L52" s="118">
        <v>314</v>
      </c>
      <c r="M52" s="119">
        <v>20</v>
      </c>
      <c r="N52" s="120">
        <v>864</v>
      </c>
      <c r="O52" s="122">
        <v>288</v>
      </c>
      <c r="P52" s="123">
        <f t="shared" si="8"/>
        <v>82</v>
      </c>
      <c r="Q52" s="122">
        <f t="shared" si="6"/>
        <v>0</v>
      </c>
      <c r="R52" s="124">
        <f t="shared" si="7"/>
        <v>82</v>
      </c>
      <c r="X52" s="125"/>
      <c r="Y52" s="108"/>
      <c r="Z52" s="125"/>
      <c r="AA52" s="108"/>
    </row>
    <row r="53" spans="1:27" ht="15" customHeight="1">
      <c r="A53" s="87">
        <v>7</v>
      </c>
      <c r="B53" s="116" t="s">
        <v>724</v>
      </c>
      <c r="C53" s="117" t="s">
        <v>725</v>
      </c>
      <c r="D53" s="118"/>
      <c r="E53" s="119">
        <v>0</v>
      </c>
      <c r="F53" s="120"/>
      <c r="G53" s="121">
        <v>0</v>
      </c>
      <c r="H53" s="118">
        <v>303</v>
      </c>
      <c r="I53" s="119">
        <v>20</v>
      </c>
      <c r="J53" s="120">
        <v>313</v>
      </c>
      <c r="K53" s="121">
        <v>21</v>
      </c>
      <c r="L53" s="118"/>
      <c r="M53" s="119">
        <v>0</v>
      </c>
      <c r="N53" s="120">
        <v>616</v>
      </c>
      <c r="O53" s="122">
        <v>308</v>
      </c>
      <c r="P53" s="123">
        <f t="shared" si="8"/>
        <v>41</v>
      </c>
      <c r="Q53" s="122">
        <f t="shared" si="6"/>
        <v>0</v>
      </c>
      <c r="R53" s="124">
        <f t="shared" si="7"/>
        <v>41</v>
      </c>
      <c r="X53" s="106"/>
      <c r="Y53" s="108"/>
      <c r="Z53" s="106"/>
      <c r="AA53" s="108"/>
    </row>
    <row r="54" spans="1:27" ht="15" customHeight="1">
      <c r="A54" s="87">
        <v>8</v>
      </c>
      <c r="B54" s="116" t="s">
        <v>726</v>
      </c>
      <c r="C54" s="117" t="s">
        <v>709</v>
      </c>
      <c r="D54" s="118">
        <v>190</v>
      </c>
      <c r="E54" s="119">
        <v>19</v>
      </c>
      <c r="F54" s="120"/>
      <c r="G54" s="121">
        <v>0</v>
      </c>
      <c r="H54" s="118">
        <v>257</v>
      </c>
      <c r="I54" s="119">
        <v>18</v>
      </c>
      <c r="J54" s="120"/>
      <c r="K54" s="121">
        <v>0</v>
      </c>
      <c r="L54" s="118"/>
      <c r="M54" s="119">
        <v>0</v>
      </c>
      <c r="N54" s="120">
        <v>447</v>
      </c>
      <c r="O54" s="122">
        <v>223.5</v>
      </c>
      <c r="P54" s="123">
        <f t="shared" si="8"/>
        <v>37</v>
      </c>
      <c r="Q54" s="122">
        <f t="shared" si="6"/>
        <v>0</v>
      </c>
      <c r="R54" s="124">
        <f t="shared" si="7"/>
        <v>37</v>
      </c>
      <c r="X54" s="106"/>
      <c r="Y54" s="108"/>
      <c r="Z54" s="106"/>
      <c r="AA54" s="108"/>
    </row>
    <row r="55" spans="1:27" ht="15" customHeight="1">
      <c r="A55" s="87">
        <v>9</v>
      </c>
      <c r="B55" s="126" t="s">
        <v>727</v>
      </c>
      <c r="C55" s="127" t="s">
        <v>547</v>
      </c>
      <c r="D55" s="118"/>
      <c r="E55" s="119">
        <v>0</v>
      </c>
      <c r="F55" s="120"/>
      <c r="G55" s="121">
        <v>0</v>
      </c>
      <c r="H55" s="118">
        <v>326</v>
      </c>
      <c r="I55" s="119">
        <v>22</v>
      </c>
      <c r="J55" s="120"/>
      <c r="K55" s="121">
        <v>0</v>
      </c>
      <c r="L55" s="118"/>
      <c r="M55" s="119">
        <v>0</v>
      </c>
      <c r="N55" s="120">
        <v>326</v>
      </c>
      <c r="O55" s="122">
        <v>326</v>
      </c>
      <c r="P55" s="123">
        <f t="shared" si="8"/>
        <v>22</v>
      </c>
      <c r="Q55" s="122">
        <f t="shared" si="6"/>
        <v>0</v>
      </c>
      <c r="R55" s="124">
        <f t="shared" si="7"/>
        <v>22</v>
      </c>
      <c r="X55" s="106"/>
      <c r="Y55" s="108"/>
      <c r="Z55" s="106"/>
      <c r="AA55" s="108"/>
    </row>
    <row r="56" spans="1:27" ht="15" customHeight="1">
      <c r="A56" s="87">
        <v>10</v>
      </c>
      <c r="B56" s="116" t="s">
        <v>488</v>
      </c>
      <c r="C56" s="117" t="s">
        <v>709</v>
      </c>
      <c r="D56" s="118"/>
      <c r="E56" s="119">
        <v>0</v>
      </c>
      <c r="F56" s="120"/>
      <c r="G56" s="121">
        <v>0</v>
      </c>
      <c r="H56" s="118"/>
      <c r="I56" s="119">
        <v>0</v>
      </c>
      <c r="J56" s="120">
        <v>311</v>
      </c>
      <c r="K56" s="121">
        <v>20</v>
      </c>
      <c r="L56" s="118">
        <v>298</v>
      </c>
      <c r="M56" s="119">
        <v>19</v>
      </c>
      <c r="N56" s="120">
        <v>311</v>
      </c>
      <c r="O56" s="122">
        <v>311</v>
      </c>
      <c r="P56" s="123">
        <f t="shared" si="8"/>
        <v>39</v>
      </c>
      <c r="Q56" s="122">
        <f t="shared" si="6"/>
        <v>0</v>
      </c>
      <c r="R56" s="124">
        <f t="shared" si="7"/>
        <v>39</v>
      </c>
      <c r="X56" s="106"/>
      <c r="Y56" s="108"/>
      <c r="Z56" s="108"/>
      <c r="AA56" s="108"/>
    </row>
    <row r="57" spans="1:24" ht="15" customHeight="1">
      <c r="A57" s="87">
        <v>11</v>
      </c>
      <c r="B57" s="116" t="s">
        <v>449</v>
      </c>
      <c r="C57" s="117" t="s">
        <v>638</v>
      </c>
      <c r="D57" s="118"/>
      <c r="E57" s="119">
        <v>0</v>
      </c>
      <c r="F57" s="120"/>
      <c r="G57" s="121">
        <v>0</v>
      </c>
      <c r="H57" s="118"/>
      <c r="I57" s="119">
        <v>0</v>
      </c>
      <c r="J57" s="120">
        <v>287</v>
      </c>
      <c r="K57" s="121">
        <v>17</v>
      </c>
      <c r="L57" s="118">
        <v>294</v>
      </c>
      <c r="M57" s="119">
        <v>18</v>
      </c>
      <c r="N57" s="120">
        <v>287</v>
      </c>
      <c r="O57" s="122">
        <v>287</v>
      </c>
      <c r="P57" s="123">
        <f t="shared" si="8"/>
        <v>35</v>
      </c>
      <c r="Q57" s="122">
        <f t="shared" si="6"/>
        <v>0</v>
      </c>
      <c r="R57" s="124">
        <f t="shared" si="7"/>
        <v>35</v>
      </c>
      <c r="X57" s="106"/>
    </row>
    <row r="58" spans="1:24" ht="15.75" customHeight="1" thickBot="1">
      <c r="A58" s="87">
        <v>12</v>
      </c>
      <c r="B58" s="135" t="s">
        <v>490</v>
      </c>
      <c r="C58" s="136" t="s">
        <v>638</v>
      </c>
      <c r="D58" s="137"/>
      <c r="E58" s="138">
        <v>0</v>
      </c>
      <c r="F58" s="139"/>
      <c r="G58" s="140">
        <v>0</v>
      </c>
      <c r="H58" s="137"/>
      <c r="I58" s="138">
        <v>0</v>
      </c>
      <c r="J58" s="139">
        <v>213</v>
      </c>
      <c r="K58" s="140">
        <v>16</v>
      </c>
      <c r="L58" s="137">
        <v>219</v>
      </c>
      <c r="M58" s="138">
        <v>17</v>
      </c>
      <c r="N58" s="139">
        <v>213</v>
      </c>
      <c r="O58" s="141">
        <v>213</v>
      </c>
      <c r="P58" s="123">
        <f t="shared" si="8"/>
        <v>33</v>
      </c>
      <c r="Q58" s="122">
        <f t="shared" si="6"/>
        <v>0</v>
      </c>
      <c r="R58" s="124">
        <f t="shared" si="7"/>
        <v>33</v>
      </c>
      <c r="X58" s="108"/>
    </row>
  </sheetData>
  <mergeCells count="3">
    <mergeCell ref="C1:P1"/>
    <mergeCell ref="B13:P13"/>
    <mergeCell ref="B43:P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2" max="2" width="29.140625" style="0" customWidth="1"/>
    <col min="3" max="3" width="18.7109375" style="0" customWidth="1"/>
    <col min="4" max="4" width="7.8515625" style="0" customWidth="1"/>
    <col min="5" max="5" width="18.7109375" style="0" customWidth="1"/>
    <col min="6" max="6" width="7.8515625" style="0" customWidth="1"/>
    <col min="7" max="7" width="20.7109375" style="0" customWidth="1"/>
    <col min="8" max="8" width="7.8515625" style="0" customWidth="1"/>
  </cols>
  <sheetData>
    <row r="2" spans="2:9" s="17" customFormat="1" ht="15.75" thickBot="1">
      <c r="B2" s="84" t="s">
        <v>237</v>
      </c>
      <c r="C2" s="84"/>
      <c r="D2" s="84"/>
      <c r="E2" s="84"/>
      <c r="F2" s="84"/>
      <c r="G2" s="84"/>
      <c r="H2" s="84"/>
      <c r="I2" s="84"/>
    </row>
    <row r="3" spans="2:9" s="18" customFormat="1" ht="12.75">
      <c r="B3" s="46" t="s">
        <v>5</v>
      </c>
      <c r="C3" s="47" t="s">
        <v>6</v>
      </c>
      <c r="D3" s="47" t="s">
        <v>238</v>
      </c>
      <c r="E3" s="48" t="s">
        <v>7</v>
      </c>
      <c r="F3" s="47" t="s">
        <v>238</v>
      </c>
      <c r="G3" s="48" t="s">
        <v>8</v>
      </c>
      <c r="H3" s="49" t="s">
        <v>238</v>
      </c>
      <c r="I3" s="50" t="s">
        <v>4</v>
      </c>
    </row>
    <row r="4" spans="1:9" ht="15">
      <c r="A4">
        <v>1</v>
      </c>
      <c r="B4" s="4" t="s">
        <v>164</v>
      </c>
      <c r="C4" s="6" t="s">
        <v>225</v>
      </c>
      <c r="D4" s="43">
        <v>178</v>
      </c>
      <c r="E4" s="14" t="s">
        <v>226</v>
      </c>
      <c r="F4" s="43">
        <v>180</v>
      </c>
      <c r="G4" s="14" t="s">
        <v>227</v>
      </c>
      <c r="H4" s="45">
        <v>175</v>
      </c>
      <c r="I4" s="28">
        <f aca="true" t="shared" si="0" ref="I4:I22">D4+F4+H4</f>
        <v>533</v>
      </c>
    </row>
    <row r="5" spans="1:10" ht="15">
      <c r="A5">
        <v>2</v>
      </c>
      <c r="B5" s="3" t="s">
        <v>108</v>
      </c>
      <c r="C5" s="2" t="s">
        <v>154</v>
      </c>
      <c r="D5" s="44">
        <v>181</v>
      </c>
      <c r="E5" s="7" t="s">
        <v>155</v>
      </c>
      <c r="F5" s="44">
        <v>170</v>
      </c>
      <c r="G5" s="8" t="s">
        <v>156</v>
      </c>
      <c r="H5" s="26">
        <v>174</v>
      </c>
      <c r="I5" s="28">
        <f t="shared" si="0"/>
        <v>525</v>
      </c>
      <c r="J5" s="16">
        <v>260</v>
      </c>
    </row>
    <row r="6" spans="1:10" ht="15">
      <c r="A6">
        <v>3</v>
      </c>
      <c r="B6" s="3" t="s">
        <v>104</v>
      </c>
      <c r="C6" s="2" t="s">
        <v>230</v>
      </c>
      <c r="D6" s="44">
        <v>187</v>
      </c>
      <c r="E6" s="7" t="s">
        <v>157</v>
      </c>
      <c r="F6" s="44">
        <v>161</v>
      </c>
      <c r="G6" s="8" t="s">
        <v>158</v>
      </c>
      <c r="H6" s="26">
        <v>177</v>
      </c>
      <c r="I6" s="28">
        <f t="shared" si="0"/>
        <v>525</v>
      </c>
      <c r="J6" s="16">
        <v>257</v>
      </c>
    </row>
    <row r="7" spans="1:9" ht="15">
      <c r="A7">
        <v>4</v>
      </c>
      <c r="B7" s="3" t="s">
        <v>166</v>
      </c>
      <c r="C7" s="2" t="s">
        <v>170</v>
      </c>
      <c r="D7" s="44">
        <v>169</v>
      </c>
      <c r="E7" s="7" t="s">
        <v>228</v>
      </c>
      <c r="F7" s="44">
        <v>178</v>
      </c>
      <c r="G7" s="8" t="s">
        <v>229</v>
      </c>
      <c r="H7" s="26">
        <v>175</v>
      </c>
      <c r="I7" s="28">
        <f t="shared" si="0"/>
        <v>522</v>
      </c>
    </row>
    <row r="8" spans="1:9" ht="15">
      <c r="A8">
        <v>5</v>
      </c>
      <c r="B8" s="3" t="s">
        <v>168</v>
      </c>
      <c r="C8" s="2" t="s">
        <v>216</v>
      </c>
      <c r="D8" s="44">
        <v>178</v>
      </c>
      <c r="E8" s="7" t="s">
        <v>217</v>
      </c>
      <c r="F8" s="44">
        <v>162</v>
      </c>
      <c r="G8" s="8" t="s">
        <v>218</v>
      </c>
      <c r="H8" s="26">
        <v>175</v>
      </c>
      <c r="I8" s="28">
        <f t="shared" si="0"/>
        <v>515</v>
      </c>
    </row>
    <row r="9" spans="1:9" ht="15">
      <c r="A9">
        <v>6</v>
      </c>
      <c r="B9" s="3" t="s">
        <v>55</v>
      </c>
      <c r="C9" s="2" t="s">
        <v>123</v>
      </c>
      <c r="D9" s="44">
        <v>169</v>
      </c>
      <c r="E9" s="1" t="s">
        <v>124</v>
      </c>
      <c r="F9" s="44">
        <v>165</v>
      </c>
      <c r="G9" s="8" t="s">
        <v>125</v>
      </c>
      <c r="H9" s="26">
        <v>180</v>
      </c>
      <c r="I9" s="28">
        <f t="shared" si="0"/>
        <v>514</v>
      </c>
    </row>
    <row r="10" spans="1:9" ht="15">
      <c r="A10">
        <v>7</v>
      </c>
      <c r="B10" s="3" t="s">
        <v>74</v>
      </c>
      <c r="C10" s="2" t="s">
        <v>145</v>
      </c>
      <c r="D10" s="44">
        <v>174</v>
      </c>
      <c r="E10" s="7" t="s">
        <v>146</v>
      </c>
      <c r="F10" s="44">
        <v>164</v>
      </c>
      <c r="G10" s="8" t="s">
        <v>147</v>
      </c>
      <c r="H10" s="26">
        <v>175</v>
      </c>
      <c r="I10" s="28">
        <f t="shared" si="0"/>
        <v>513</v>
      </c>
    </row>
    <row r="11" spans="1:9" ht="15">
      <c r="A11">
        <v>8</v>
      </c>
      <c r="B11" s="3" t="s">
        <v>235</v>
      </c>
      <c r="C11" s="2" t="s">
        <v>126</v>
      </c>
      <c r="D11" s="44">
        <v>185</v>
      </c>
      <c r="E11" s="7" t="s">
        <v>127</v>
      </c>
      <c r="F11" s="44">
        <v>161</v>
      </c>
      <c r="G11" s="8" t="s">
        <v>128</v>
      </c>
      <c r="H11" s="26">
        <v>162</v>
      </c>
      <c r="I11" s="28">
        <f t="shared" si="0"/>
        <v>508</v>
      </c>
    </row>
    <row r="12" spans="1:9" ht="15">
      <c r="A12">
        <v>9</v>
      </c>
      <c r="B12" s="3" t="s">
        <v>60</v>
      </c>
      <c r="C12" s="2" t="s">
        <v>129</v>
      </c>
      <c r="D12" s="44">
        <v>177</v>
      </c>
      <c r="E12" s="7" t="s">
        <v>130</v>
      </c>
      <c r="F12" s="44">
        <v>171</v>
      </c>
      <c r="G12" s="8" t="s">
        <v>131</v>
      </c>
      <c r="H12" s="26">
        <v>159</v>
      </c>
      <c r="I12" s="28">
        <f t="shared" si="0"/>
        <v>507</v>
      </c>
    </row>
    <row r="13" spans="1:10" ht="15">
      <c r="A13">
        <v>10</v>
      </c>
      <c r="B13" s="3" t="s">
        <v>30</v>
      </c>
      <c r="C13" s="2" t="s">
        <v>148</v>
      </c>
      <c r="D13" s="44">
        <v>175</v>
      </c>
      <c r="E13" s="7" t="s">
        <v>149</v>
      </c>
      <c r="F13" s="44">
        <v>166</v>
      </c>
      <c r="G13" s="8" t="s">
        <v>150</v>
      </c>
      <c r="H13" s="26">
        <v>161</v>
      </c>
      <c r="I13" s="28">
        <f t="shared" si="0"/>
        <v>502</v>
      </c>
      <c r="J13" s="16">
        <v>256</v>
      </c>
    </row>
    <row r="14" spans="1:10" ht="15">
      <c r="A14">
        <v>11</v>
      </c>
      <c r="B14" s="3" t="s">
        <v>11</v>
      </c>
      <c r="C14" s="2" t="s">
        <v>151</v>
      </c>
      <c r="D14" s="44">
        <v>175</v>
      </c>
      <c r="E14" s="7" t="s">
        <v>152</v>
      </c>
      <c r="F14" s="44">
        <v>162</v>
      </c>
      <c r="G14" s="8" t="s">
        <v>153</v>
      </c>
      <c r="H14" s="26">
        <v>165</v>
      </c>
      <c r="I14" s="28">
        <f t="shared" si="0"/>
        <v>502</v>
      </c>
      <c r="J14" s="16">
        <v>251</v>
      </c>
    </row>
    <row r="15" spans="1:9" ht="15">
      <c r="A15">
        <v>12</v>
      </c>
      <c r="B15" s="3" t="s">
        <v>15</v>
      </c>
      <c r="C15" s="2" t="s">
        <v>14</v>
      </c>
      <c r="D15" s="44">
        <v>172</v>
      </c>
      <c r="E15" s="1" t="s">
        <v>56</v>
      </c>
      <c r="F15" s="44">
        <v>165</v>
      </c>
      <c r="G15" s="15" t="s">
        <v>22</v>
      </c>
      <c r="H15" s="26">
        <v>161</v>
      </c>
      <c r="I15" s="28">
        <f t="shared" si="0"/>
        <v>498</v>
      </c>
    </row>
    <row r="16" spans="1:9" ht="15">
      <c r="A16">
        <v>13</v>
      </c>
      <c r="B16" s="3" t="s">
        <v>179</v>
      </c>
      <c r="C16" s="2" t="s">
        <v>222</v>
      </c>
      <c r="D16" s="44">
        <v>157</v>
      </c>
      <c r="E16" s="7" t="s">
        <v>223</v>
      </c>
      <c r="F16" s="44">
        <v>181</v>
      </c>
      <c r="G16" s="8" t="s">
        <v>224</v>
      </c>
      <c r="H16" s="26">
        <v>156</v>
      </c>
      <c r="I16" s="28">
        <f t="shared" si="0"/>
        <v>494</v>
      </c>
    </row>
    <row r="17" spans="1:9" ht="15">
      <c r="A17">
        <v>14</v>
      </c>
      <c r="B17" s="3" t="s">
        <v>209</v>
      </c>
      <c r="C17" s="2" t="s">
        <v>219</v>
      </c>
      <c r="D17" s="44">
        <v>154</v>
      </c>
      <c r="E17" s="7" t="s">
        <v>220</v>
      </c>
      <c r="F17" s="44">
        <v>181</v>
      </c>
      <c r="G17" s="8" t="s">
        <v>221</v>
      </c>
      <c r="H17" s="26">
        <v>157</v>
      </c>
      <c r="I17" s="28">
        <f t="shared" si="0"/>
        <v>492</v>
      </c>
    </row>
    <row r="18" spans="1:9" ht="15">
      <c r="A18">
        <v>15</v>
      </c>
      <c r="B18" s="3" t="s">
        <v>65</v>
      </c>
      <c r="C18" s="2" t="s">
        <v>142</v>
      </c>
      <c r="D18" s="44">
        <v>153</v>
      </c>
      <c r="E18" s="7" t="s">
        <v>143</v>
      </c>
      <c r="F18" s="44">
        <v>168</v>
      </c>
      <c r="G18" s="8" t="s">
        <v>144</v>
      </c>
      <c r="H18" s="26">
        <v>154</v>
      </c>
      <c r="I18" s="28">
        <f t="shared" si="0"/>
        <v>475</v>
      </c>
    </row>
    <row r="19" spans="1:9" ht="15">
      <c r="A19">
        <v>16</v>
      </c>
      <c r="B19" s="3" t="s">
        <v>234</v>
      </c>
      <c r="C19" s="2" t="s">
        <v>139</v>
      </c>
      <c r="D19" s="44">
        <v>172</v>
      </c>
      <c r="E19" s="7" t="s">
        <v>140</v>
      </c>
      <c r="F19" s="44">
        <v>164</v>
      </c>
      <c r="G19" s="8" t="s">
        <v>141</v>
      </c>
      <c r="H19" s="26">
        <v>138</v>
      </c>
      <c r="I19" s="28">
        <f t="shared" si="0"/>
        <v>474</v>
      </c>
    </row>
    <row r="20" spans="1:9" ht="15">
      <c r="A20">
        <v>17</v>
      </c>
      <c r="B20" s="3" t="s">
        <v>119</v>
      </c>
      <c r="C20" s="2" t="s">
        <v>132</v>
      </c>
      <c r="D20" s="44">
        <v>158</v>
      </c>
      <c r="E20" s="7" t="s">
        <v>133</v>
      </c>
      <c r="F20" s="44">
        <v>166</v>
      </c>
      <c r="G20" s="8" t="s">
        <v>134</v>
      </c>
      <c r="H20" s="26">
        <v>136</v>
      </c>
      <c r="I20" s="28">
        <f t="shared" si="0"/>
        <v>460</v>
      </c>
    </row>
    <row r="21" spans="1:9" ht="15">
      <c r="A21">
        <v>18</v>
      </c>
      <c r="B21" s="3" t="s">
        <v>159</v>
      </c>
      <c r="C21" s="2" t="s">
        <v>160</v>
      </c>
      <c r="D21" s="44">
        <v>161</v>
      </c>
      <c r="E21" s="7" t="s">
        <v>161</v>
      </c>
      <c r="F21" s="44">
        <v>151</v>
      </c>
      <c r="G21" s="8" t="s">
        <v>162</v>
      </c>
      <c r="H21" s="26">
        <v>137</v>
      </c>
      <c r="I21" s="28">
        <f t="shared" si="0"/>
        <v>449</v>
      </c>
    </row>
    <row r="22" spans="1:9" ht="15.75" thickBot="1">
      <c r="A22">
        <v>19</v>
      </c>
      <c r="B22" s="10" t="s">
        <v>135</v>
      </c>
      <c r="C22" s="11" t="s">
        <v>136</v>
      </c>
      <c r="D22" s="51">
        <v>136</v>
      </c>
      <c r="E22" s="25" t="s">
        <v>137</v>
      </c>
      <c r="F22" s="51">
        <v>160</v>
      </c>
      <c r="G22" s="13" t="s">
        <v>138</v>
      </c>
      <c r="H22" s="29">
        <v>140</v>
      </c>
      <c r="I22" s="30">
        <f t="shared" si="0"/>
        <v>436</v>
      </c>
    </row>
    <row r="24" spans="1:9" ht="15.75" thickBot="1">
      <c r="A24" s="17"/>
      <c r="B24" s="84" t="s">
        <v>239</v>
      </c>
      <c r="C24" s="84"/>
      <c r="D24" s="84"/>
      <c r="E24" s="84"/>
      <c r="F24" s="84"/>
      <c r="G24" s="84"/>
      <c r="H24" s="84"/>
      <c r="I24" s="84"/>
    </row>
    <row r="25" spans="1:9" ht="15">
      <c r="A25" s="18"/>
      <c r="B25" s="46" t="s">
        <v>5</v>
      </c>
      <c r="C25" s="47" t="s">
        <v>6</v>
      </c>
      <c r="D25" s="47" t="s">
        <v>238</v>
      </c>
      <c r="E25" s="48" t="s">
        <v>7</v>
      </c>
      <c r="F25" s="47" t="s">
        <v>238</v>
      </c>
      <c r="G25" s="48" t="s">
        <v>8</v>
      </c>
      <c r="H25" s="49" t="s">
        <v>238</v>
      </c>
      <c r="I25" s="50" t="s">
        <v>4</v>
      </c>
    </row>
    <row r="26" spans="1:9" ht="15">
      <c r="A26">
        <v>1</v>
      </c>
      <c r="B26" s="4" t="s">
        <v>11</v>
      </c>
      <c r="C26" s="6" t="s">
        <v>101</v>
      </c>
      <c r="D26" s="43">
        <v>178</v>
      </c>
      <c r="E26" s="5" t="s">
        <v>102</v>
      </c>
      <c r="F26" s="43">
        <v>171</v>
      </c>
      <c r="G26" s="5" t="s">
        <v>103</v>
      </c>
      <c r="H26" s="45">
        <v>167</v>
      </c>
      <c r="I26" s="28">
        <f aca="true" t="shared" si="1" ref="I26:I32">D26+F26+H26</f>
        <v>516</v>
      </c>
    </row>
    <row r="27" spans="1:9" ht="15">
      <c r="A27">
        <v>2</v>
      </c>
      <c r="B27" s="3" t="s">
        <v>119</v>
      </c>
      <c r="C27" s="2" t="s">
        <v>120</v>
      </c>
      <c r="D27" s="44">
        <v>175</v>
      </c>
      <c r="E27" s="7" t="s">
        <v>121</v>
      </c>
      <c r="F27" s="44">
        <v>175</v>
      </c>
      <c r="G27" s="8" t="s">
        <v>122</v>
      </c>
      <c r="H27" s="26">
        <v>165</v>
      </c>
      <c r="I27" s="28">
        <f t="shared" si="1"/>
        <v>515</v>
      </c>
    </row>
    <row r="28" spans="1:9" ht="15">
      <c r="A28">
        <v>3</v>
      </c>
      <c r="B28" s="3" t="s">
        <v>188</v>
      </c>
      <c r="C28" s="2" t="s">
        <v>213</v>
      </c>
      <c r="D28" s="44">
        <v>151</v>
      </c>
      <c r="E28" s="7" t="s">
        <v>214</v>
      </c>
      <c r="F28" s="44">
        <v>168</v>
      </c>
      <c r="G28" s="8" t="s">
        <v>215</v>
      </c>
      <c r="H28" s="26">
        <v>177</v>
      </c>
      <c r="I28" s="28">
        <f t="shared" si="1"/>
        <v>496</v>
      </c>
    </row>
    <row r="29" spans="1:9" ht="15">
      <c r="A29">
        <v>4</v>
      </c>
      <c r="B29" s="3" t="s">
        <v>108</v>
      </c>
      <c r="C29" s="2" t="s">
        <v>109</v>
      </c>
      <c r="D29" s="44">
        <v>160</v>
      </c>
      <c r="E29" s="7" t="s">
        <v>110</v>
      </c>
      <c r="F29" s="44">
        <v>161</v>
      </c>
      <c r="G29" s="8" t="s">
        <v>111</v>
      </c>
      <c r="H29" s="26">
        <v>168</v>
      </c>
      <c r="I29" s="28">
        <f t="shared" si="1"/>
        <v>489</v>
      </c>
    </row>
    <row r="30" spans="1:9" ht="15">
      <c r="A30">
        <v>5</v>
      </c>
      <c r="B30" s="3" t="s">
        <v>235</v>
      </c>
      <c r="C30" s="2" t="s">
        <v>116</v>
      </c>
      <c r="D30" s="44">
        <v>163</v>
      </c>
      <c r="E30" s="7" t="s">
        <v>117</v>
      </c>
      <c r="F30" s="44">
        <v>157</v>
      </c>
      <c r="G30" s="8" t="s">
        <v>118</v>
      </c>
      <c r="H30" s="26">
        <v>152</v>
      </c>
      <c r="I30" s="28">
        <f t="shared" si="1"/>
        <v>472</v>
      </c>
    </row>
    <row r="31" spans="1:9" ht="15">
      <c r="A31">
        <v>6</v>
      </c>
      <c r="B31" s="3" t="s">
        <v>112</v>
      </c>
      <c r="C31" s="2" t="s">
        <v>113</v>
      </c>
      <c r="D31" s="44">
        <v>125</v>
      </c>
      <c r="E31" s="7" t="s">
        <v>114</v>
      </c>
      <c r="F31" s="44">
        <v>174</v>
      </c>
      <c r="G31" s="8" t="s">
        <v>115</v>
      </c>
      <c r="H31" s="26">
        <v>146</v>
      </c>
      <c r="I31" s="28">
        <f t="shared" si="1"/>
        <v>445</v>
      </c>
    </row>
    <row r="32" spans="1:9" ht="15.75" thickBot="1">
      <c r="A32">
        <v>7</v>
      </c>
      <c r="B32" s="10" t="s">
        <v>104</v>
      </c>
      <c r="C32" s="11" t="s">
        <v>105</v>
      </c>
      <c r="D32" s="51">
        <v>132</v>
      </c>
      <c r="E32" s="12" t="s">
        <v>106</v>
      </c>
      <c r="F32" s="51">
        <v>141</v>
      </c>
      <c r="G32" s="13" t="s">
        <v>107</v>
      </c>
      <c r="H32" s="29">
        <v>140</v>
      </c>
      <c r="I32" s="30">
        <f t="shared" si="1"/>
        <v>413</v>
      </c>
    </row>
  </sheetData>
  <sheetProtection/>
  <mergeCells count="2">
    <mergeCell ref="B2:I2"/>
    <mergeCell ref="B24:I24"/>
  </mergeCells>
  <printOptions/>
  <pageMargins left="0.45" right="0.5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1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4.00390625" style="87" customWidth="1"/>
    <col min="2" max="2" width="27.7109375" style="87" customWidth="1"/>
    <col min="3" max="3" width="42.57421875" style="87" customWidth="1"/>
    <col min="4" max="4" width="9.00390625" style="87" customWidth="1"/>
    <col min="5" max="5" width="6.28125" style="87" customWidth="1"/>
    <col min="6" max="6" width="9.00390625" style="87" customWidth="1"/>
    <col min="7" max="7" width="6.28125" style="87" customWidth="1"/>
    <col min="8" max="8" width="9.00390625" style="87" customWidth="1"/>
    <col min="9" max="9" width="6.28125" style="87" customWidth="1"/>
    <col min="10" max="10" width="9.00390625" style="87" customWidth="1"/>
    <col min="11" max="11" width="6.28125" style="87" customWidth="1"/>
    <col min="12" max="12" width="9.00390625" style="87" customWidth="1"/>
    <col min="13" max="13" width="6.28125" style="87" customWidth="1"/>
    <col min="14" max="15" width="9.140625" style="87" customWidth="1"/>
    <col min="16" max="16" width="11.00390625" style="87" customWidth="1"/>
    <col min="17" max="17" width="8.28125" style="87" customWidth="1"/>
    <col min="18" max="18" width="16.00390625" style="87" customWidth="1"/>
    <col min="19" max="16384" width="9.140625" style="87" customWidth="1"/>
  </cols>
  <sheetData>
    <row r="1" spans="3:16" ht="37.5" customHeight="1">
      <c r="C1" s="88" t="s">
        <v>491</v>
      </c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</row>
    <row r="2" spans="3:8" ht="24.75">
      <c r="C2" s="91"/>
      <c r="D2" s="92"/>
      <c r="E2" s="92"/>
      <c r="F2" s="92"/>
      <c r="G2" s="92"/>
      <c r="H2" s="92"/>
    </row>
    <row r="3" ht="15.75" thickBot="1"/>
    <row r="4" spans="3:16" ht="15">
      <c r="C4" s="93" t="s">
        <v>5</v>
      </c>
      <c r="D4" s="94" t="s">
        <v>492</v>
      </c>
      <c r="E4" s="94" t="s">
        <v>493</v>
      </c>
      <c r="F4" s="94" t="s">
        <v>494</v>
      </c>
      <c r="G4" s="94" t="s">
        <v>495</v>
      </c>
      <c r="H4" s="94" t="s">
        <v>496</v>
      </c>
      <c r="I4" s="94" t="s">
        <v>497</v>
      </c>
      <c r="J4" s="94" t="s">
        <v>498</v>
      </c>
      <c r="K4" s="94" t="s">
        <v>499</v>
      </c>
      <c r="L4" s="94" t="s">
        <v>500</v>
      </c>
      <c r="M4" s="94" t="s">
        <v>501</v>
      </c>
      <c r="N4" s="94" t="s">
        <v>502</v>
      </c>
      <c r="O4" s="94" t="s">
        <v>503</v>
      </c>
      <c r="P4" s="95" t="s">
        <v>504</v>
      </c>
    </row>
    <row r="5" spans="2:20" ht="15">
      <c r="B5" s="87">
        <v>1</v>
      </c>
      <c r="C5" s="96" t="s">
        <v>505</v>
      </c>
      <c r="D5" s="97">
        <v>517</v>
      </c>
      <c r="E5" s="97">
        <v>20</v>
      </c>
      <c r="F5" s="97">
        <v>516</v>
      </c>
      <c r="G5" s="97">
        <v>20</v>
      </c>
      <c r="H5" s="97">
        <v>515</v>
      </c>
      <c r="I5" s="97">
        <v>14</v>
      </c>
      <c r="J5" s="97">
        <v>494</v>
      </c>
      <c r="K5" s="97">
        <v>9</v>
      </c>
      <c r="L5" s="97">
        <v>525</v>
      </c>
      <c r="M5" s="97">
        <v>14</v>
      </c>
      <c r="N5" s="97">
        <f aca="true" t="shared" si="0" ref="N5:N21">SUM(D5+F5+H5+J5+L5)</f>
        <v>2567</v>
      </c>
      <c r="O5" s="97">
        <f aca="true" t="shared" si="1" ref="O5:O21">IF(N5&gt;0,AVERAGE(D5,F5,H5,J5,L5),0)</f>
        <v>513.4</v>
      </c>
      <c r="P5" s="98">
        <f aca="true" t="shared" si="2" ref="P5:P25">SUM(E5+G5+I5+K5+M5)</f>
        <v>77</v>
      </c>
      <c r="S5" s="87">
        <v>1</v>
      </c>
      <c r="T5" s="99">
        <v>20</v>
      </c>
    </row>
    <row r="6" spans="2:20" ht="15">
      <c r="B6" s="87">
        <v>2</v>
      </c>
      <c r="C6" s="96" t="s">
        <v>506</v>
      </c>
      <c r="D6" s="97">
        <v>480</v>
      </c>
      <c r="E6" s="97">
        <v>9</v>
      </c>
      <c r="F6" s="97">
        <v>508</v>
      </c>
      <c r="G6" s="97">
        <v>17</v>
      </c>
      <c r="H6" s="97">
        <v>523</v>
      </c>
      <c r="I6" s="97">
        <v>20</v>
      </c>
      <c r="J6" s="97">
        <v>498</v>
      </c>
      <c r="K6" s="97">
        <v>11</v>
      </c>
      <c r="L6" s="97">
        <v>522</v>
      </c>
      <c r="M6" s="97">
        <v>12</v>
      </c>
      <c r="N6" s="97">
        <f t="shared" si="0"/>
        <v>2531</v>
      </c>
      <c r="O6" s="97">
        <f t="shared" si="1"/>
        <v>506.2</v>
      </c>
      <c r="P6" s="98">
        <f t="shared" si="2"/>
        <v>69</v>
      </c>
      <c r="S6" s="87">
        <v>2</v>
      </c>
      <c r="T6" s="99">
        <v>17</v>
      </c>
    </row>
    <row r="7" spans="2:20" ht="15">
      <c r="B7" s="87">
        <v>3</v>
      </c>
      <c r="C7" s="96" t="s">
        <v>507</v>
      </c>
      <c r="D7" s="97">
        <v>487</v>
      </c>
      <c r="E7" s="97">
        <v>11</v>
      </c>
      <c r="F7" s="97"/>
      <c r="G7" s="97"/>
      <c r="H7" s="97">
        <v>510</v>
      </c>
      <c r="I7" s="97">
        <v>12</v>
      </c>
      <c r="J7" s="97">
        <v>528</v>
      </c>
      <c r="K7" s="97">
        <v>20</v>
      </c>
      <c r="L7" s="97">
        <v>533</v>
      </c>
      <c r="M7" s="97">
        <v>20</v>
      </c>
      <c r="N7" s="97">
        <f t="shared" si="0"/>
        <v>2058</v>
      </c>
      <c r="O7" s="97">
        <f t="shared" si="1"/>
        <v>514.5</v>
      </c>
      <c r="P7" s="98">
        <f t="shared" si="2"/>
        <v>63</v>
      </c>
      <c r="S7" s="87">
        <v>3</v>
      </c>
      <c r="T7" s="99">
        <v>14</v>
      </c>
    </row>
    <row r="8" spans="2:20" ht="15">
      <c r="B8" s="87">
        <v>4</v>
      </c>
      <c r="C8" s="96" t="s">
        <v>508</v>
      </c>
      <c r="D8" s="97">
        <v>498</v>
      </c>
      <c r="E8" s="97">
        <v>14</v>
      </c>
      <c r="F8" s="97">
        <v>490</v>
      </c>
      <c r="G8" s="97">
        <v>12</v>
      </c>
      <c r="H8" s="97">
        <v>520</v>
      </c>
      <c r="I8" s="97">
        <v>17</v>
      </c>
      <c r="J8" s="97">
        <v>497</v>
      </c>
      <c r="K8" s="97">
        <v>10</v>
      </c>
      <c r="L8" s="97">
        <v>492</v>
      </c>
      <c r="M8" s="97">
        <v>2</v>
      </c>
      <c r="N8" s="97">
        <f t="shared" si="0"/>
        <v>2497</v>
      </c>
      <c r="O8" s="97">
        <f t="shared" si="1"/>
        <v>499.4</v>
      </c>
      <c r="P8" s="98">
        <f t="shared" si="2"/>
        <v>55</v>
      </c>
      <c r="S8" s="87">
        <v>4</v>
      </c>
      <c r="T8" s="99">
        <v>12</v>
      </c>
    </row>
    <row r="9" spans="2:20" ht="15">
      <c r="B9" s="87">
        <v>5</v>
      </c>
      <c r="C9" s="96" t="s">
        <v>509</v>
      </c>
      <c r="D9" s="97">
        <v>475</v>
      </c>
      <c r="E9" s="97">
        <v>8</v>
      </c>
      <c r="F9" s="97">
        <v>483</v>
      </c>
      <c r="G9" s="97">
        <v>9</v>
      </c>
      <c r="H9" s="97">
        <v>498</v>
      </c>
      <c r="I9" s="97">
        <v>11</v>
      </c>
      <c r="J9" s="97">
        <v>509</v>
      </c>
      <c r="K9" s="97">
        <v>17</v>
      </c>
      <c r="L9" s="97">
        <v>513</v>
      </c>
      <c r="M9" s="97">
        <v>9</v>
      </c>
      <c r="N9" s="97">
        <f t="shared" si="0"/>
        <v>2478</v>
      </c>
      <c r="O9" s="97">
        <f t="shared" si="1"/>
        <v>495.6</v>
      </c>
      <c r="P9" s="98">
        <f t="shared" si="2"/>
        <v>54</v>
      </c>
      <c r="S9" s="87">
        <v>5</v>
      </c>
      <c r="T9" s="99">
        <v>11</v>
      </c>
    </row>
    <row r="10" spans="2:20" ht="15">
      <c r="B10" s="87">
        <v>6</v>
      </c>
      <c r="C10" s="96" t="s">
        <v>510</v>
      </c>
      <c r="D10" s="97">
        <v>510</v>
      </c>
      <c r="E10" s="97">
        <v>17</v>
      </c>
      <c r="F10" s="97">
        <v>488</v>
      </c>
      <c r="G10" s="97">
        <v>11</v>
      </c>
      <c r="H10" s="97">
        <v>486</v>
      </c>
      <c r="I10" s="97">
        <v>8</v>
      </c>
      <c r="J10" s="97"/>
      <c r="K10" s="97">
        <v>0</v>
      </c>
      <c r="L10" s="97">
        <v>514</v>
      </c>
      <c r="M10" s="97">
        <v>10</v>
      </c>
      <c r="N10" s="97">
        <f t="shared" si="0"/>
        <v>1998</v>
      </c>
      <c r="O10" s="97">
        <f t="shared" si="1"/>
        <v>499.5</v>
      </c>
      <c r="P10" s="98">
        <f t="shared" si="2"/>
        <v>46</v>
      </c>
      <c r="S10" s="87">
        <v>6</v>
      </c>
      <c r="T10" s="99">
        <v>10</v>
      </c>
    </row>
    <row r="11" spans="2:20" ht="15">
      <c r="B11" s="87">
        <v>7</v>
      </c>
      <c r="C11" s="96" t="s">
        <v>511</v>
      </c>
      <c r="D11" s="97">
        <v>488</v>
      </c>
      <c r="E11" s="97">
        <v>12</v>
      </c>
      <c r="F11" s="97">
        <v>502</v>
      </c>
      <c r="G11" s="97">
        <v>14</v>
      </c>
      <c r="H11" s="97">
        <v>466</v>
      </c>
      <c r="I11" s="97">
        <v>4</v>
      </c>
      <c r="J11" s="97">
        <v>468</v>
      </c>
      <c r="K11" s="97">
        <v>2</v>
      </c>
      <c r="L11" s="97">
        <v>515</v>
      </c>
      <c r="M11" s="97">
        <v>11</v>
      </c>
      <c r="N11" s="97">
        <f t="shared" si="0"/>
        <v>2439</v>
      </c>
      <c r="O11" s="97">
        <f t="shared" si="1"/>
        <v>487.8</v>
      </c>
      <c r="P11" s="98">
        <f t="shared" si="2"/>
        <v>43</v>
      </c>
      <c r="S11" s="87">
        <v>7</v>
      </c>
      <c r="T11" s="99">
        <v>9</v>
      </c>
    </row>
    <row r="12" spans="2:20" ht="15">
      <c r="B12" s="87">
        <v>8</v>
      </c>
      <c r="C12" s="96" t="s">
        <v>512</v>
      </c>
      <c r="D12" s="97"/>
      <c r="E12" s="97"/>
      <c r="F12" s="97">
        <v>474</v>
      </c>
      <c r="G12" s="97">
        <v>8</v>
      </c>
      <c r="H12" s="97">
        <v>489</v>
      </c>
      <c r="I12" s="97">
        <v>9</v>
      </c>
      <c r="J12" s="97">
        <v>504</v>
      </c>
      <c r="K12" s="97">
        <v>14</v>
      </c>
      <c r="L12" s="97">
        <v>502</v>
      </c>
      <c r="M12" s="97">
        <v>5</v>
      </c>
      <c r="N12" s="97">
        <f t="shared" si="0"/>
        <v>1969</v>
      </c>
      <c r="O12" s="97">
        <f t="shared" si="1"/>
        <v>492.25</v>
      </c>
      <c r="P12" s="98">
        <f t="shared" si="2"/>
        <v>36</v>
      </c>
      <c r="S12" s="87">
        <v>8</v>
      </c>
      <c r="T12" s="99">
        <v>8</v>
      </c>
    </row>
    <row r="13" spans="2:20" ht="15">
      <c r="B13" s="87">
        <v>9</v>
      </c>
      <c r="C13" s="96" t="s">
        <v>513</v>
      </c>
      <c r="D13" s="97"/>
      <c r="E13" s="97"/>
      <c r="F13" s="97">
        <v>485</v>
      </c>
      <c r="G13" s="97">
        <v>10</v>
      </c>
      <c r="H13" s="97">
        <v>473</v>
      </c>
      <c r="I13" s="97">
        <v>7</v>
      </c>
      <c r="J13" s="97">
        <v>475</v>
      </c>
      <c r="K13" s="97">
        <v>6</v>
      </c>
      <c r="L13" s="97">
        <v>502</v>
      </c>
      <c r="M13" s="97">
        <v>6</v>
      </c>
      <c r="N13" s="97">
        <f t="shared" si="0"/>
        <v>1935</v>
      </c>
      <c r="O13" s="97">
        <f t="shared" si="1"/>
        <v>483.75</v>
      </c>
      <c r="P13" s="98">
        <f t="shared" si="2"/>
        <v>29</v>
      </c>
      <c r="S13" s="87">
        <v>9</v>
      </c>
      <c r="T13" s="99">
        <v>7</v>
      </c>
    </row>
    <row r="14" spans="2:20" ht="15">
      <c r="B14" s="87">
        <v>10</v>
      </c>
      <c r="C14" s="96" t="s">
        <v>514</v>
      </c>
      <c r="D14" s="97"/>
      <c r="E14" s="97"/>
      <c r="F14" s="97"/>
      <c r="G14" s="97"/>
      <c r="H14" s="97"/>
      <c r="I14" s="97"/>
      <c r="J14" s="97">
        <v>486</v>
      </c>
      <c r="K14" s="97">
        <v>8</v>
      </c>
      <c r="L14" s="97">
        <v>525</v>
      </c>
      <c r="M14" s="97">
        <v>17</v>
      </c>
      <c r="N14" s="97">
        <f t="shared" si="0"/>
        <v>1011</v>
      </c>
      <c r="O14" s="97">
        <f t="shared" si="1"/>
        <v>505.5</v>
      </c>
      <c r="P14" s="98">
        <f t="shared" si="2"/>
        <v>25</v>
      </c>
      <c r="S14" s="87">
        <v>10</v>
      </c>
      <c r="T14" s="99">
        <v>6</v>
      </c>
    </row>
    <row r="15" spans="2:20" ht="15">
      <c r="B15" s="87">
        <v>11</v>
      </c>
      <c r="C15" s="100" t="s">
        <v>515</v>
      </c>
      <c r="D15" s="97"/>
      <c r="E15" s="97"/>
      <c r="F15" s="97">
        <v>465</v>
      </c>
      <c r="G15" s="97">
        <v>6</v>
      </c>
      <c r="H15" s="97">
        <v>472</v>
      </c>
      <c r="I15" s="97">
        <v>6</v>
      </c>
      <c r="J15" s="97">
        <v>501</v>
      </c>
      <c r="K15" s="97">
        <v>12</v>
      </c>
      <c r="L15" s="97"/>
      <c r="M15" s="97"/>
      <c r="N15" s="97">
        <f t="shared" si="0"/>
        <v>1438</v>
      </c>
      <c r="O15" s="97">
        <f t="shared" si="1"/>
        <v>479.3333333333333</v>
      </c>
      <c r="P15" s="98">
        <f t="shared" si="2"/>
        <v>24</v>
      </c>
      <c r="S15" s="87">
        <v>11</v>
      </c>
      <c r="T15" s="99">
        <v>5</v>
      </c>
    </row>
    <row r="16" spans="2:20" ht="15">
      <c r="B16" s="87">
        <v>12</v>
      </c>
      <c r="C16" s="100" t="s">
        <v>516</v>
      </c>
      <c r="D16" s="97">
        <v>449</v>
      </c>
      <c r="E16" s="97">
        <v>6</v>
      </c>
      <c r="F16" s="97">
        <v>465</v>
      </c>
      <c r="G16" s="97">
        <v>7</v>
      </c>
      <c r="H16" s="97">
        <v>457</v>
      </c>
      <c r="I16" s="97">
        <v>2</v>
      </c>
      <c r="J16" s="97"/>
      <c r="K16" s="97"/>
      <c r="L16" s="97">
        <v>508</v>
      </c>
      <c r="M16" s="97">
        <v>8</v>
      </c>
      <c r="N16" s="97">
        <f t="shared" si="0"/>
        <v>1879</v>
      </c>
      <c r="O16" s="97">
        <f t="shared" si="1"/>
        <v>469.75</v>
      </c>
      <c r="P16" s="98">
        <f t="shared" si="2"/>
        <v>23</v>
      </c>
      <c r="S16" s="87">
        <v>12</v>
      </c>
      <c r="T16" s="99">
        <v>4</v>
      </c>
    </row>
    <row r="17" spans="2:20" ht="15">
      <c r="B17" s="87">
        <v>13</v>
      </c>
      <c r="C17" s="96" t="s">
        <v>517</v>
      </c>
      <c r="D17" s="97">
        <v>486</v>
      </c>
      <c r="E17" s="97">
        <v>10</v>
      </c>
      <c r="F17" s="97"/>
      <c r="G17" s="97"/>
      <c r="H17" s="97">
        <v>470</v>
      </c>
      <c r="I17" s="97">
        <v>5</v>
      </c>
      <c r="J17" s="97">
        <v>475</v>
      </c>
      <c r="K17" s="97">
        <v>7</v>
      </c>
      <c r="L17" s="97"/>
      <c r="M17" s="97"/>
      <c r="N17" s="97">
        <f t="shared" si="0"/>
        <v>1431</v>
      </c>
      <c r="O17" s="97">
        <f t="shared" si="1"/>
        <v>477</v>
      </c>
      <c r="P17" s="98">
        <f t="shared" si="2"/>
        <v>22</v>
      </c>
      <c r="S17" s="87">
        <v>13</v>
      </c>
      <c r="T17" s="99">
        <v>3</v>
      </c>
    </row>
    <row r="18" spans="2:20" ht="15">
      <c r="B18" s="87">
        <v>14</v>
      </c>
      <c r="C18" s="96" t="s">
        <v>518</v>
      </c>
      <c r="D18" s="97"/>
      <c r="E18" s="97"/>
      <c r="F18" s="97">
        <v>449</v>
      </c>
      <c r="G18" s="97">
        <v>4</v>
      </c>
      <c r="H18" s="97">
        <v>489</v>
      </c>
      <c r="I18" s="97">
        <v>10</v>
      </c>
      <c r="J18" s="97">
        <v>473</v>
      </c>
      <c r="K18" s="97">
        <v>4</v>
      </c>
      <c r="L18" s="97">
        <v>498</v>
      </c>
      <c r="M18" s="97">
        <v>4</v>
      </c>
      <c r="N18" s="97">
        <f t="shared" si="0"/>
        <v>1909</v>
      </c>
      <c r="O18" s="97">
        <f t="shared" si="1"/>
        <v>477.25</v>
      </c>
      <c r="P18" s="98">
        <f t="shared" si="2"/>
        <v>22</v>
      </c>
      <c r="S18" s="87">
        <v>14</v>
      </c>
      <c r="T18" s="99">
        <v>2</v>
      </c>
    </row>
    <row r="19" spans="2:20" ht="15">
      <c r="B19" s="87">
        <v>15</v>
      </c>
      <c r="C19" s="96" t="s">
        <v>519</v>
      </c>
      <c r="D19" s="97">
        <v>456</v>
      </c>
      <c r="E19" s="97">
        <v>7</v>
      </c>
      <c r="F19" s="97">
        <v>452</v>
      </c>
      <c r="G19" s="97">
        <v>5</v>
      </c>
      <c r="H19" s="97"/>
      <c r="I19" s="97"/>
      <c r="J19" s="97"/>
      <c r="K19" s="97"/>
      <c r="L19" s="97">
        <v>475</v>
      </c>
      <c r="M19" s="97">
        <v>1</v>
      </c>
      <c r="N19" s="97">
        <f t="shared" si="0"/>
        <v>1383</v>
      </c>
      <c r="O19" s="97">
        <f t="shared" si="1"/>
        <v>461</v>
      </c>
      <c r="P19" s="98">
        <f t="shared" si="2"/>
        <v>13</v>
      </c>
      <c r="S19" s="87">
        <v>15</v>
      </c>
      <c r="T19" s="99">
        <v>1</v>
      </c>
    </row>
    <row r="20" spans="2:20" ht="15">
      <c r="B20" s="87">
        <v>16</v>
      </c>
      <c r="C20" s="96" t="s">
        <v>520</v>
      </c>
      <c r="D20" s="97"/>
      <c r="E20" s="97"/>
      <c r="F20" s="97"/>
      <c r="G20" s="97"/>
      <c r="H20" s="97">
        <v>464</v>
      </c>
      <c r="I20" s="97">
        <v>3</v>
      </c>
      <c r="J20" s="97">
        <v>474</v>
      </c>
      <c r="K20" s="97">
        <v>5</v>
      </c>
      <c r="L20" s="97">
        <v>494</v>
      </c>
      <c r="M20" s="97">
        <v>3</v>
      </c>
      <c r="N20" s="97">
        <f t="shared" si="0"/>
        <v>1432</v>
      </c>
      <c r="O20" s="97">
        <f t="shared" si="1"/>
        <v>477.3333333333333</v>
      </c>
      <c r="P20" s="98">
        <f t="shared" si="2"/>
        <v>11</v>
      </c>
      <c r="T20" s="99"/>
    </row>
    <row r="21" spans="2:20" ht="15">
      <c r="B21" s="87">
        <v>17</v>
      </c>
      <c r="C21" s="96" t="s">
        <v>521</v>
      </c>
      <c r="D21" s="97">
        <v>437</v>
      </c>
      <c r="E21" s="97">
        <v>5</v>
      </c>
      <c r="F21" s="97"/>
      <c r="G21" s="97"/>
      <c r="H21" s="97"/>
      <c r="I21" s="97"/>
      <c r="J21" s="97">
        <v>472</v>
      </c>
      <c r="K21" s="97">
        <v>3</v>
      </c>
      <c r="L21" s="97"/>
      <c r="M21" s="97"/>
      <c r="N21" s="97">
        <f t="shared" si="0"/>
        <v>909</v>
      </c>
      <c r="O21" s="97">
        <f t="shared" si="1"/>
        <v>454.5</v>
      </c>
      <c r="P21" s="98">
        <f t="shared" si="2"/>
        <v>8</v>
      </c>
      <c r="T21" s="99"/>
    </row>
    <row r="22" spans="2:20" ht="15">
      <c r="B22" s="87">
        <v>18</v>
      </c>
      <c r="C22" s="101" t="s">
        <v>522</v>
      </c>
      <c r="D22" s="102"/>
      <c r="E22" s="102"/>
      <c r="F22" s="102"/>
      <c r="G22" s="102"/>
      <c r="H22" s="102"/>
      <c r="I22" s="102"/>
      <c r="J22" s="102"/>
      <c r="K22" s="102"/>
      <c r="L22" s="102">
        <v>507</v>
      </c>
      <c r="M22" s="102">
        <v>7</v>
      </c>
      <c r="N22" s="102"/>
      <c r="O22" s="102"/>
      <c r="P22" s="98">
        <f t="shared" si="2"/>
        <v>7</v>
      </c>
      <c r="T22" s="99"/>
    </row>
    <row r="23" spans="2:20" ht="15">
      <c r="B23" s="87">
        <v>19</v>
      </c>
      <c r="C23" s="96" t="s">
        <v>523</v>
      </c>
      <c r="D23" s="97"/>
      <c r="E23" s="97"/>
      <c r="F23" s="97">
        <v>442</v>
      </c>
      <c r="G23" s="97">
        <v>3</v>
      </c>
      <c r="H23" s="97"/>
      <c r="I23" s="97"/>
      <c r="J23" s="97"/>
      <c r="K23" s="97"/>
      <c r="L23" s="97"/>
      <c r="M23" s="97"/>
      <c r="N23" s="97">
        <f>SUM(D23+F23+H23+J23+L23)</f>
        <v>442</v>
      </c>
      <c r="O23" s="97">
        <f>IF(N23&gt;0,AVERAGE(D23,F23,H23,J23,L23),0)</f>
        <v>442</v>
      </c>
      <c r="P23" s="98">
        <f t="shared" si="2"/>
        <v>3</v>
      </c>
      <c r="T23" s="99"/>
    </row>
    <row r="24" spans="2:20" ht="15">
      <c r="B24" s="87">
        <v>20</v>
      </c>
      <c r="C24" s="96" t="s">
        <v>524</v>
      </c>
      <c r="D24" s="97"/>
      <c r="E24" s="97"/>
      <c r="F24" s="97"/>
      <c r="G24" s="97"/>
      <c r="H24" s="97"/>
      <c r="I24" s="97"/>
      <c r="J24" s="97">
        <v>461</v>
      </c>
      <c r="K24" s="97">
        <v>1</v>
      </c>
      <c r="L24" s="97"/>
      <c r="M24" s="97"/>
      <c r="N24" s="97">
        <f>SUM(D24+F24+H24+J24+L24)</f>
        <v>461</v>
      </c>
      <c r="O24" s="97">
        <f>IF(N24&gt;0,AVERAGE(D24,F24,H24,J24,L24),0)</f>
        <v>461</v>
      </c>
      <c r="P24" s="98">
        <f t="shared" si="2"/>
        <v>1</v>
      </c>
      <c r="T24" s="99"/>
    </row>
    <row r="25" spans="2:16" ht="15.75" thickBot="1">
      <c r="B25" s="87">
        <v>21</v>
      </c>
      <c r="C25" s="103" t="s">
        <v>525</v>
      </c>
      <c r="D25" s="104"/>
      <c r="E25" s="104"/>
      <c r="F25" s="104"/>
      <c r="G25" s="104"/>
      <c r="H25" s="104">
        <v>446</v>
      </c>
      <c r="I25" s="104">
        <v>1</v>
      </c>
      <c r="J25" s="104"/>
      <c r="K25" s="104"/>
      <c r="L25" s="104"/>
      <c r="M25" s="104"/>
      <c r="N25" s="104">
        <f>SUM(D25+F25+H25+J25+L25)</f>
        <v>446</v>
      </c>
      <c r="O25" s="104">
        <f>IF(N25&gt;0,AVERAGE(D25,F25,H25,J25,L25),0)</f>
        <v>446</v>
      </c>
      <c r="P25" s="105">
        <f t="shared" si="2"/>
        <v>1</v>
      </c>
    </row>
    <row r="26" spans="3:16" ht="15">
      <c r="C26" s="106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7"/>
    </row>
    <row r="27" spans="2:16" ht="24.75">
      <c r="B27" s="88" t="s">
        <v>526</v>
      </c>
      <c r="C27" s="88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</row>
    <row r="28" spans="2:8" ht="24.75">
      <c r="B28" s="91"/>
      <c r="C28" s="91"/>
      <c r="D28" s="92"/>
      <c r="E28" s="92"/>
      <c r="F28" s="92"/>
      <c r="G28" s="92"/>
      <c r="H28" s="92"/>
    </row>
    <row r="29" spans="22:23" ht="15.75" thickBot="1">
      <c r="V29" s="108"/>
      <c r="W29" s="106"/>
    </row>
    <row r="30" spans="2:23" ht="15">
      <c r="B30" s="109" t="s">
        <v>527</v>
      </c>
      <c r="C30" s="110" t="s">
        <v>5</v>
      </c>
      <c r="D30" s="111" t="s">
        <v>492</v>
      </c>
      <c r="E30" s="112" t="s">
        <v>493</v>
      </c>
      <c r="F30" s="113" t="s">
        <v>494</v>
      </c>
      <c r="G30" s="114" t="s">
        <v>495</v>
      </c>
      <c r="H30" s="111" t="s">
        <v>496</v>
      </c>
      <c r="I30" s="112" t="s">
        <v>497</v>
      </c>
      <c r="J30" s="113" t="s">
        <v>498</v>
      </c>
      <c r="K30" s="114" t="s">
        <v>499</v>
      </c>
      <c r="L30" s="111" t="s">
        <v>500</v>
      </c>
      <c r="M30" s="112" t="s">
        <v>501</v>
      </c>
      <c r="N30" s="113" t="s">
        <v>502</v>
      </c>
      <c r="O30" s="114" t="s">
        <v>503</v>
      </c>
      <c r="P30" s="115" t="s">
        <v>504</v>
      </c>
      <c r="Q30" s="114" t="s">
        <v>528</v>
      </c>
      <c r="R30" s="95" t="s">
        <v>529</v>
      </c>
      <c r="U30" s="99"/>
      <c r="V30" s="108"/>
      <c r="W30" s="106"/>
    </row>
    <row r="31" spans="1:25" ht="15">
      <c r="A31" s="87">
        <v>1</v>
      </c>
      <c r="B31" s="116" t="s">
        <v>530</v>
      </c>
      <c r="C31" s="117" t="s">
        <v>531</v>
      </c>
      <c r="D31" s="118"/>
      <c r="E31" s="119">
        <v>0</v>
      </c>
      <c r="F31" s="120">
        <v>183</v>
      </c>
      <c r="G31" s="121">
        <v>26</v>
      </c>
      <c r="H31" s="118">
        <v>184</v>
      </c>
      <c r="I31" s="119">
        <v>30</v>
      </c>
      <c r="J31" s="120">
        <v>187</v>
      </c>
      <c r="K31" s="121">
        <v>30</v>
      </c>
      <c r="L31" s="118">
        <v>188</v>
      </c>
      <c r="M31" s="119">
        <v>30</v>
      </c>
      <c r="N31" s="120">
        <f aca="true" t="shared" si="3" ref="N31:N81">SUM(D31+F31+H31+J31+L31)</f>
        <v>742</v>
      </c>
      <c r="O31" s="122">
        <f aca="true" t="shared" si="4" ref="O31:O81">IF(N31&gt;0,AVERAGE(D31,F31,H31,J31,L31),0)</f>
        <v>185.5</v>
      </c>
      <c r="P31" s="123">
        <f aca="true" t="shared" si="5" ref="P31:P81">SUM(E31+G31+I31+K31+M31)</f>
        <v>116</v>
      </c>
      <c r="Q31" s="122">
        <f aca="true" t="shared" si="6" ref="Q31:Q81">MIN(E31,G31,I31,K31,M31)</f>
        <v>0</v>
      </c>
      <c r="R31" s="124">
        <f aca="true" t="shared" si="7" ref="R31:R79">P31-Q31</f>
        <v>116</v>
      </c>
      <c r="T31" s="87">
        <v>30</v>
      </c>
      <c r="U31" s="99"/>
      <c r="V31" s="108"/>
      <c r="W31" s="125"/>
      <c r="Y31" s="106"/>
    </row>
    <row r="32" spans="1:29" ht="15">
      <c r="A32" s="87">
        <v>2</v>
      </c>
      <c r="B32" s="116" t="s">
        <v>532</v>
      </c>
      <c r="C32" s="117" t="s">
        <v>533</v>
      </c>
      <c r="D32" s="118">
        <v>187</v>
      </c>
      <c r="E32" s="119">
        <v>30</v>
      </c>
      <c r="F32" s="120">
        <v>185</v>
      </c>
      <c r="G32" s="121">
        <v>30</v>
      </c>
      <c r="H32" s="118">
        <v>178</v>
      </c>
      <c r="I32" s="119">
        <v>21</v>
      </c>
      <c r="J32" s="120">
        <v>184</v>
      </c>
      <c r="K32" s="121">
        <v>26</v>
      </c>
      <c r="L32" s="118">
        <v>186</v>
      </c>
      <c r="M32" s="119">
        <v>24</v>
      </c>
      <c r="N32" s="120">
        <f t="shared" si="3"/>
        <v>920</v>
      </c>
      <c r="O32" s="122">
        <f t="shared" si="4"/>
        <v>184</v>
      </c>
      <c r="P32" s="123">
        <f t="shared" si="5"/>
        <v>131</v>
      </c>
      <c r="Q32" s="122">
        <f t="shared" si="6"/>
        <v>21</v>
      </c>
      <c r="R32" s="124">
        <f t="shared" si="7"/>
        <v>110</v>
      </c>
      <c r="T32" s="87">
        <v>26</v>
      </c>
      <c r="U32" s="99"/>
      <c r="V32" s="108"/>
      <c r="W32" s="106"/>
      <c r="Y32" s="106"/>
      <c r="AA32" s="108"/>
      <c r="AB32" s="108"/>
      <c r="AC32" s="108"/>
    </row>
    <row r="33" spans="1:29" ht="15">
      <c r="A33" s="87">
        <v>3</v>
      </c>
      <c r="B33" s="116" t="s">
        <v>230</v>
      </c>
      <c r="C33" s="117" t="s">
        <v>534</v>
      </c>
      <c r="D33" s="118">
        <v>181</v>
      </c>
      <c r="E33" s="119">
        <v>26</v>
      </c>
      <c r="F33" s="120">
        <v>180</v>
      </c>
      <c r="G33" s="121">
        <v>24</v>
      </c>
      <c r="H33" s="118">
        <v>172</v>
      </c>
      <c r="I33" s="119">
        <v>14</v>
      </c>
      <c r="J33" s="120">
        <v>175</v>
      </c>
      <c r="K33" s="121">
        <v>12</v>
      </c>
      <c r="L33" s="118">
        <v>187</v>
      </c>
      <c r="M33" s="119">
        <v>26</v>
      </c>
      <c r="N33" s="120">
        <f t="shared" si="3"/>
        <v>895</v>
      </c>
      <c r="O33" s="122">
        <f t="shared" si="4"/>
        <v>179</v>
      </c>
      <c r="P33" s="123">
        <f t="shared" si="5"/>
        <v>102</v>
      </c>
      <c r="Q33" s="122">
        <f t="shared" si="6"/>
        <v>12</v>
      </c>
      <c r="R33" s="124">
        <f t="shared" si="7"/>
        <v>90</v>
      </c>
      <c r="T33" s="87">
        <v>24</v>
      </c>
      <c r="U33" s="99"/>
      <c r="V33" s="108"/>
      <c r="W33" s="106"/>
      <c r="Y33" s="125"/>
      <c r="AA33" s="108"/>
      <c r="AB33" s="108"/>
      <c r="AC33" s="108"/>
    </row>
    <row r="34" spans="1:29" ht="15">
      <c r="A34" s="87">
        <v>4</v>
      </c>
      <c r="B34" s="116" t="s">
        <v>220</v>
      </c>
      <c r="C34" s="117" t="s">
        <v>535</v>
      </c>
      <c r="D34" s="118">
        <v>181</v>
      </c>
      <c r="E34" s="119">
        <v>24</v>
      </c>
      <c r="F34" s="120">
        <v>168</v>
      </c>
      <c r="G34" s="121">
        <v>9</v>
      </c>
      <c r="H34" s="118">
        <v>179</v>
      </c>
      <c r="I34" s="119">
        <v>24</v>
      </c>
      <c r="J34" s="120">
        <v>177</v>
      </c>
      <c r="K34" s="121">
        <v>18</v>
      </c>
      <c r="L34" s="118">
        <v>181</v>
      </c>
      <c r="M34" s="119">
        <v>20</v>
      </c>
      <c r="N34" s="120">
        <f t="shared" si="3"/>
        <v>886</v>
      </c>
      <c r="O34" s="122">
        <f t="shared" si="4"/>
        <v>177.2</v>
      </c>
      <c r="P34" s="123">
        <f t="shared" si="5"/>
        <v>95</v>
      </c>
      <c r="Q34" s="122">
        <f t="shared" si="6"/>
        <v>9</v>
      </c>
      <c r="R34" s="124">
        <f t="shared" si="7"/>
        <v>86</v>
      </c>
      <c r="T34" s="87">
        <v>22</v>
      </c>
      <c r="U34" s="99"/>
      <c r="V34" s="108"/>
      <c r="W34" s="106"/>
      <c r="Y34" s="106"/>
      <c r="AA34" s="108"/>
      <c r="AB34" s="106"/>
      <c r="AC34" s="108"/>
    </row>
    <row r="35" spans="1:29" ht="15">
      <c r="A35" s="87">
        <v>5</v>
      </c>
      <c r="B35" s="116" t="s">
        <v>536</v>
      </c>
      <c r="C35" s="117" t="s">
        <v>537</v>
      </c>
      <c r="D35" s="118">
        <v>179</v>
      </c>
      <c r="E35" s="119">
        <v>22</v>
      </c>
      <c r="F35" s="120">
        <v>178</v>
      </c>
      <c r="G35" s="121">
        <v>21</v>
      </c>
      <c r="H35" s="118">
        <v>176</v>
      </c>
      <c r="I35" s="119">
        <v>18</v>
      </c>
      <c r="J35" s="120">
        <v>182</v>
      </c>
      <c r="K35" s="121">
        <v>24</v>
      </c>
      <c r="L35" s="118">
        <v>177</v>
      </c>
      <c r="M35" s="119">
        <v>14</v>
      </c>
      <c r="N35" s="120">
        <f t="shared" si="3"/>
        <v>892</v>
      </c>
      <c r="O35" s="122">
        <f t="shared" si="4"/>
        <v>178.4</v>
      </c>
      <c r="P35" s="123">
        <f t="shared" si="5"/>
        <v>99</v>
      </c>
      <c r="Q35" s="122">
        <f t="shared" si="6"/>
        <v>14</v>
      </c>
      <c r="R35" s="124">
        <f t="shared" si="7"/>
        <v>85</v>
      </c>
      <c r="T35" s="87">
        <v>21</v>
      </c>
      <c r="U35" s="99"/>
      <c r="V35" s="108"/>
      <c r="W35" s="106"/>
      <c r="Y35" s="106"/>
      <c r="AA35" s="108"/>
      <c r="AB35" s="106"/>
      <c r="AC35" s="108"/>
    </row>
    <row r="36" spans="1:29" ht="15">
      <c r="A36" s="87">
        <v>6</v>
      </c>
      <c r="B36" s="116" t="s">
        <v>228</v>
      </c>
      <c r="C36" s="117" t="s">
        <v>538</v>
      </c>
      <c r="D36" s="118"/>
      <c r="E36" s="119">
        <v>0</v>
      </c>
      <c r="F36" s="120">
        <v>171</v>
      </c>
      <c r="G36" s="121">
        <v>11</v>
      </c>
      <c r="H36" s="118">
        <v>178</v>
      </c>
      <c r="I36" s="119">
        <v>22</v>
      </c>
      <c r="J36" s="120">
        <v>175</v>
      </c>
      <c r="K36" s="121">
        <v>13</v>
      </c>
      <c r="L36" s="118">
        <v>178</v>
      </c>
      <c r="M36" s="119">
        <v>17</v>
      </c>
      <c r="N36" s="120">
        <f t="shared" si="3"/>
        <v>702</v>
      </c>
      <c r="O36" s="122">
        <f t="shared" si="4"/>
        <v>175.5</v>
      </c>
      <c r="P36" s="123">
        <f t="shared" si="5"/>
        <v>63</v>
      </c>
      <c r="Q36" s="122">
        <f t="shared" si="6"/>
        <v>0</v>
      </c>
      <c r="R36" s="124">
        <f t="shared" si="7"/>
        <v>63</v>
      </c>
      <c r="T36" s="87">
        <v>20</v>
      </c>
      <c r="U36" s="99"/>
      <c r="V36" s="108"/>
      <c r="W36" s="106"/>
      <c r="Y36" s="106"/>
      <c r="AA36" s="108"/>
      <c r="AB36" s="106"/>
      <c r="AC36" s="108"/>
    </row>
    <row r="37" spans="1:29" ht="15">
      <c r="A37" s="87">
        <v>7</v>
      </c>
      <c r="B37" s="116" t="s">
        <v>126</v>
      </c>
      <c r="C37" s="117" t="s">
        <v>539</v>
      </c>
      <c r="D37" s="118">
        <v>166</v>
      </c>
      <c r="E37" s="119">
        <v>5</v>
      </c>
      <c r="F37" s="120">
        <v>179</v>
      </c>
      <c r="G37" s="121">
        <v>22</v>
      </c>
      <c r="H37" s="118"/>
      <c r="I37" s="119">
        <v>0</v>
      </c>
      <c r="J37" s="120">
        <v>174</v>
      </c>
      <c r="K37" s="121">
        <v>11</v>
      </c>
      <c r="L37" s="118">
        <v>185</v>
      </c>
      <c r="M37" s="119">
        <v>22</v>
      </c>
      <c r="N37" s="120">
        <f t="shared" si="3"/>
        <v>704</v>
      </c>
      <c r="O37" s="122">
        <f t="shared" si="4"/>
        <v>176</v>
      </c>
      <c r="P37" s="123">
        <f t="shared" si="5"/>
        <v>60</v>
      </c>
      <c r="Q37" s="122">
        <f t="shared" si="6"/>
        <v>0</v>
      </c>
      <c r="R37" s="124">
        <f t="shared" si="7"/>
        <v>60</v>
      </c>
      <c r="T37" s="87">
        <v>19</v>
      </c>
      <c r="U37" s="99"/>
      <c r="V37" s="108"/>
      <c r="W37" s="106"/>
      <c r="Y37" s="106"/>
      <c r="AA37" s="108"/>
      <c r="AB37" s="106"/>
      <c r="AC37" s="108"/>
    </row>
    <row r="38" spans="1:29" ht="15">
      <c r="A38" s="87">
        <v>8</v>
      </c>
      <c r="B38" s="116" t="s">
        <v>151</v>
      </c>
      <c r="C38" s="117" t="s">
        <v>540</v>
      </c>
      <c r="D38" s="118"/>
      <c r="E38" s="119">
        <v>0</v>
      </c>
      <c r="F38" s="120">
        <v>169</v>
      </c>
      <c r="G38" s="121">
        <v>10</v>
      </c>
      <c r="H38" s="118">
        <v>173</v>
      </c>
      <c r="I38" s="119">
        <v>16</v>
      </c>
      <c r="J38" s="120">
        <v>176</v>
      </c>
      <c r="K38" s="121">
        <v>16</v>
      </c>
      <c r="L38" s="118">
        <v>175</v>
      </c>
      <c r="M38" s="119">
        <v>11</v>
      </c>
      <c r="N38" s="120">
        <f t="shared" si="3"/>
        <v>693</v>
      </c>
      <c r="O38" s="122">
        <f t="shared" si="4"/>
        <v>173.25</v>
      </c>
      <c r="P38" s="123">
        <f t="shared" si="5"/>
        <v>53</v>
      </c>
      <c r="Q38" s="122">
        <f t="shared" si="6"/>
        <v>0</v>
      </c>
      <c r="R38" s="124">
        <f t="shared" si="7"/>
        <v>53</v>
      </c>
      <c r="T38" s="87">
        <v>18</v>
      </c>
      <c r="U38" s="99"/>
      <c r="V38" s="108"/>
      <c r="W38" s="125"/>
      <c r="Y38" s="106"/>
      <c r="AA38" s="108"/>
      <c r="AB38" s="106"/>
      <c r="AC38" s="108"/>
    </row>
    <row r="39" spans="1:29" ht="15">
      <c r="A39" s="87">
        <v>9</v>
      </c>
      <c r="B39" s="116" t="s">
        <v>541</v>
      </c>
      <c r="C39" s="117" t="s">
        <v>542</v>
      </c>
      <c r="D39" s="118">
        <v>169</v>
      </c>
      <c r="E39" s="119">
        <v>13</v>
      </c>
      <c r="F39" s="120">
        <v>171</v>
      </c>
      <c r="G39" s="121">
        <v>14</v>
      </c>
      <c r="H39" s="118">
        <v>170</v>
      </c>
      <c r="I39" s="119">
        <v>7</v>
      </c>
      <c r="J39" s="120">
        <v>173</v>
      </c>
      <c r="K39" s="121">
        <v>10</v>
      </c>
      <c r="L39" s="118">
        <v>178</v>
      </c>
      <c r="M39" s="119">
        <v>15</v>
      </c>
      <c r="N39" s="120">
        <f t="shared" si="3"/>
        <v>861</v>
      </c>
      <c r="O39" s="122">
        <f t="shared" si="4"/>
        <v>172.2</v>
      </c>
      <c r="P39" s="123">
        <f t="shared" si="5"/>
        <v>59</v>
      </c>
      <c r="Q39" s="122">
        <f t="shared" si="6"/>
        <v>7</v>
      </c>
      <c r="R39" s="124">
        <f t="shared" si="7"/>
        <v>52</v>
      </c>
      <c r="T39" s="87">
        <v>17</v>
      </c>
      <c r="U39" s="99"/>
      <c r="V39" s="108"/>
      <c r="W39" s="106"/>
      <c r="Y39" s="106"/>
      <c r="AA39" s="108"/>
      <c r="AB39" s="106"/>
      <c r="AC39" s="108"/>
    </row>
    <row r="40" spans="1:29" ht="15">
      <c r="A40" s="87">
        <v>10</v>
      </c>
      <c r="B40" s="126" t="s">
        <v>226</v>
      </c>
      <c r="C40" s="127" t="s">
        <v>542</v>
      </c>
      <c r="D40" s="118">
        <v>168</v>
      </c>
      <c r="E40" s="119">
        <v>10</v>
      </c>
      <c r="F40" s="120"/>
      <c r="G40" s="121">
        <v>0</v>
      </c>
      <c r="H40" s="118">
        <v>167</v>
      </c>
      <c r="I40" s="119">
        <v>1</v>
      </c>
      <c r="J40" s="120">
        <v>179</v>
      </c>
      <c r="K40" s="121">
        <v>21</v>
      </c>
      <c r="L40" s="118">
        <v>180</v>
      </c>
      <c r="M40" s="119">
        <v>18</v>
      </c>
      <c r="N40" s="120">
        <f t="shared" si="3"/>
        <v>694</v>
      </c>
      <c r="O40" s="122">
        <f t="shared" si="4"/>
        <v>173.5</v>
      </c>
      <c r="P40" s="123">
        <f t="shared" si="5"/>
        <v>50</v>
      </c>
      <c r="Q40" s="122">
        <f t="shared" si="6"/>
        <v>0</v>
      </c>
      <c r="R40" s="124">
        <f t="shared" si="7"/>
        <v>50</v>
      </c>
      <c r="T40" s="87">
        <v>16</v>
      </c>
      <c r="U40" s="99"/>
      <c r="V40" s="108"/>
      <c r="W40" s="106"/>
      <c r="Y40" s="125"/>
      <c r="AA40" s="108"/>
      <c r="AB40" s="125"/>
      <c r="AC40" s="108"/>
    </row>
    <row r="41" spans="1:29" ht="15">
      <c r="A41" s="87">
        <v>11</v>
      </c>
      <c r="B41" s="116" t="s">
        <v>543</v>
      </c>
      <c r="C41" s="117" t="s">
        <v>544</v>
      </c>
      <c r="D41" s="118">
        <v>173</v>
      </c>
      <c r="E41" s="119">
        <v>20</v>
      </c>
      <c r="F41" s="120"/>
      <c r="G41" s="121">
        <v>0</v>
      </c>
      <c r="H41" s="118"/>
      <c r="I41" s="119">
        <v>0</v>
      </c>
      <c r="J41" s="120">
        <v>179</v>
      </c>
      <c r="K41" s="121">
        <v>22</v>
      </c>
      <c r="L41" s="118">
        <v>174</v>
      </c>
      <c r="M41" s="119">
        <v>4</v>
      </c>
      <c r="N41" s="120">
        <f t="shared" si="3"/>
        <v>526</v>
      </c>
      <c r="O41" s="122">
        <f t="shared" si="4"/>
        <v>175.33333333333334</v>
      </c>
      <c r="P41" s="123">
        <f t="shared" si="5"/>
        <v>46</v>
      </c>
      <c r="Q41" s="122">
        <f t="shared" si="6"/>
        <v>0</v>
      </c>
      <c r="R41" s="124">
        <f t="shared" si="7"/>
        <v>46</v>
      </c>
      <c r="T41" s="87">
        <v>15</v>
      </c>
      <c r="U41" s="99"/>
      <c r="V41" s="108"/>
      <c r="W41" s="106"/>
      <c r="Y41" s="106"/>
      <c r="AA41" s="108"/>
      <c r="AB41" s="106"/>
      <c r="AC41" s="108"/>
    </row>
    <row r="42" spans="1:29" ht="15">
      <c r="A42" s="87">
        <v>12</v>
      </c>
      <c r="B42" s="128" t="s">
        <v>145</v>
      </c>
      <c r="C42" s="129" t="s">
        <v>545</v>
      </c>
      <c r="D42" s="130">
        <v>169</v>
      </c>
      <c r="E42" s="131">
        <v>14</v>
      </c>
      <c r="F42" s="132"/>
      <c r="G42" s="133">
        <v>0</v>
      </c>
      <c r="H42" s="130">
        <v>177</v>
      </c>
      <c r="I42" s="131">
        <v>20</v>
      </c>
      <c r="J42" s="132">
        <v>173</v>
      </c>
      <c r="K42" s="133">
        <v>8</v>
      </c>
      <c r="L42" s="130">
        <v>174</v>
      </c>
      <c r="M42" s="131">
        <v>3</v>
      </c>
      <c r="N42" s="132">
        <f t="shared" si="3"/>
        <v>693</v>
      </c>
      <c r="O42" s="122">
        <f t="shared" si="4"/>
        <v>173.25</v>
      </c>
      <c r="P42" s="134">
        <f t="shared" si="5"/>
        <v>45</v>
      </c>
      <c r="Q42" s="122">
        <f t="shared" si="6"/>
        <v>0</v>
      </c>
      <c r="R42" s="124">
        <f t="shared" si="7"/>
        <v>45</v>
      </c>
      <c r="T42" s="87">
        <v>14</v>
      </c>
      <c r="U42" s="99"/>
      <c r="V42" s="108"/>
      <c r="W42" s="106"/>
      <c r="Y42" s="106"/>
      <c r="AA42" s="108"/>
      <c r="AB42" s="106"/>
      <c r="AC42" s="108"/>
    </row>
    <row r="43" spans="1:29" ht="15">
      <c r="A43" s="87">
        <v>13</v>
      </c>
      <c r="B43" s="116" t="s">
        <v>546</v>
      </c>
      <c r="C43" s="117" t="s">
        <v>547</v>
      </c>
      <c r="D43" s="118"/>
      <c r="E43" s="119">
        <v>0</v>
      </c>
      <c r="F43" s="120"/>
      <c r="G43" s="121">
        <v>0</v>
      </c>
      <c r="H43" s="118">
        <v>179</v>
      </c>
      <c r="I43" s="119">
        <v>26</v>
      </c>
      <c r="J43" s="120">
        <v>177</v>
      </c>
      <c r="K43" s="121">
        <v>19</v>
      </c>
      <c r="L43" s="118"/>
      <c r="M43" s="119">
        <v>0</v>
      </c>
      <c r="N43" s="120">
        <f t="shared" si="3"/>
        <v>356</v>
      </c>
      <c r="O43" s="122">
        <f t="shared" si="4"/>
        <v>178</v>
      </c>
      <c r="P43" s="123">
        <f t="shared" si="5"/>
        <v>45</v>
      </c>
      <c r="Q43" s="122">
        <f t="shared" si="6"/>
        <v>0</v>
      </c>
      <c r="R43" s="124">
        <f t="shared" si="7"/>
        <v>45</v>
      </c>
      <c r="T43" s="87">
        <v>13</v>
      </c>
      <c r="U43" s="99"/>
      <c r="V43" s="108"/>
      <c r="W43" s="106"/>
      <c r="Y43" s="106"/>
      <c r="AA43" s="108"/>
      <c r="AB43" s="106"/>
      <c r="AC43" s="108"/>
    </row>
    <row r="44" spans="1:29" ht="15">
      <c r="A44" s="87">
        <v>14</v>
      </c>
      <c r="B44" s="116" t="s">
        <v>548</v>
      </c>
      <c r="C44" s="117" t="s">
        <v>549</v>
      </c>
      <c r="D44" s="118"/>
      <c r="E44" s="119">
        <v>0</v>
      </c>
      <c r="F44" s="120">
        <v>172</v>
      </c>
      <c r="G44" s="121">
        <v>16</v>
      </c>
      <c r="H44" s="118">
        <v>170</v>
      </c>
      <c r="I44" s="119">
        <v>8</v>
      </c>
      <c r="J44" s="120"/>
      <c r="K44" s="121">
        <v>0</v>
      </c>
      <c r="L44" s="118">
        <v>178</v>
      </c>
      <c r="M44" s="119">
        <v>16</v>
      </c>
      <c r="N44" s="120">
        <f t="shared" si="3"/>
        <v>520</v>
      </c>
      <c r="O44" s="122">
        <f t="shared" si="4"/>
        <v>173.33333333333334</v>
      </c>
      <c r="P44" s="123">
        <f t="shared" si="5"/>
        <v>40</v>
      </c>
      <c r="Q44" s="122">
        <f t="shared" si="6"/>
        <v>0</v>
      </c>
      <c r="R44" s="124">
        <f t="shared" si="7"/>
        <v>40</v>
      </c>
      <c r="T44" s="87">
        <v>12</v>
      </c>
      <c r="U44" s="99"/>
      <c r="V44" s="108"/>
      <c r="W44" s="106"/>
      <c r="Y44" s="106"/>
      <c r="AA44" s="108"/>
      <c r="AB44" s="106"/>
      <c r="AC44" s="108"/>
    </row>
    <row r="45" spans="1:29" ht="15">
      <c r="A45" s="87">
        <v>15</v>
      </c>
      <c r="B45" s="116" t="s">
        <v>218</v>
      </c>
      <c r="C45" s="117" t="s">
        <v>549</v>
      </c>
      <c r="D45" s="118">
        <v>172</v>
      </c>
      <c r="E45" s="119">
        <v>18</v>
      </c>
      <c r="F45" s="120">
        <v>171</v>
      </c>
      <c r="G45" s="121">
        <v>13</v>
      </c>
      <c r="H45" s="118"/>
      <c r="I45" s="119">
        <v>0</v>
      </c>
      <c r="J45" s="120"/>
      <c r="K45" s="121">
        <v>0</v>
      </c>
      <c r="L45" s="118">
        <v>175</v>
      </c>
      <c r="M45" s="119">
        <v>7</v>
      </c>
      <c r="N45" s="120">
        <f t="shared" si="3"/>
        <v>518</v>
      </c>
      <c r="O45" s="122">
        <f t="shared" si="4"/>
        <v>172.66666666666666</v>
      </c>
      <c r="P45" s="123">
        <f t="shared" si="5"/>
        <v>38</v>
      </c>
      <c r="Q45" s="122">
        <f t="shared" si="6"/>
        <v>0</v>
      </c>
      <c r="R45" s="124">
        <f t="shared" si="7"/>
        <v>38</v>
      </c>
      <c r="T45" s="87">
        <v>11</v>
      </c>
      <c r="U45" s="99"/>
      <c r="V45" s="108"/>
      <c r="W45" s="106"/>
      <c r="Y45" s="106"/>
      <c r="AA45" s="108"/>
      <c r="AB45" s="106"/>
      <c r="AC45" s="108"/>
    </row>
    <row r="46" spans="1:29" ht="15">
      <c r="A46" s="87">
        <v>16</v>
      </c>
      <c r="B46" s="116" t="s">
        <v>123</v>
      </c>
      <c r="C46" s="117" t="s">
        <v>550</v>
      </c>
      <c r="D46" s="118">
        <v>170</v>
      </c>
      <c r="E46" s="119">
        <v>15</v>
      </c>
      <c r="F46" s="120">
        <v>163</v>
      </c>
      <c r="G46" s="121">
        <v>2</v>
      </c>
      <c r="H46" s="118"/>
      <c r="I46" s="119">
        <v>0</v>
      </c>
      <c r="J46" s="120">
        <v>177</v>
      </c>
      <c r="K46" s="121">
        <v>20</v>
      </c>
      <c r="L46" s="118"/>
      <c r="M46" s="119">
        <v>0</v>
      </c>
      <c r="N46" s="120">
        <f t="shared" si="3"/>
        <v>510</v>
      </c>
      <c r="O46" s="122">
        <f t="shared" si="4"/>
        <v>170</v>
      </c>
      <c r="P46" s="123">
        <f t="shared" si="5"/>
        <v>37</v>
      </c>
      <c r="Q46" s="122">
        <f t="shared" si="6"/>
        <v>0</v>
      </c>
      <c r="R46" s="124">
        <f t="shared" si="7"/>
        <v>37</v>
      </c>
      <c r="T46" s="87">
        <v>10</v>
      </c>
      <c r="U46" s="99"/>
      <c r="V46" s="108"/>
      <c r="W46" s="106"/>
      <c r="Y46" s="106"/>
      <c r="AA46" s="108"/>
      <c r="AB46" s="106"/>
      <c r="AC46" s="108"/>
    </row>
    <row r="47" spans="1:29" ht="15">
      <c r="A47" s="87">
        <v>17</v>
      </c>
      <c r="B47" s="126" t="s">
        <v>227</v>
      </c>
      <c r="C47" s="127" t="s">
        <v>542</v>
      </c>
      <c r="D47" s="118"/>
      <c r="E47" s="119">
        <v>0</v>
      </c>
      <c r="F47" s="120"/>
      <c r="G47" s="121">
        <v>0</v>
      </c>
      <c r="H47" s="118">
        <v>173</v>
      </c>
      <c r="I47" s="119">
        <v>15</v>
      </c>
      <c r="J47" s="120">
        <v>176</v>
      </c>
      <c r="K47" s="121">
        <v>15</v>
      </c>
      <c r="L47" s="118">
        <v>175</v>
      </c>
      <c r="M47" s="119">
        <v>6</v>
      </c>
      <c r="N47" s="120">
        <f t="shared" si="3"/>
        <v>524</v>
      </c>
      <c r="O47" s="122">
        <f t="shared" si="4"/>
        <v>174.66666666666666</v>
      </c>
      <c r="P47" s="123">
        <f t="shared" si="5"/>
        <v>36</v>
      </c>
      <c r="Q47" s="122">
        <f t="shared" si="6"/>
        <v>0</v>
      </c>
      <c r="R47" s="124">
        <f t="shared" si="7"/>
        <v>36</v>
      </c>
      <c r="T47" s="87">
        <v>9</v>
      </c>
      <c r="U47" s="99"/>
      <c r="V47" s="108"/>
      <c r="W47" s="106"/>
      <c r="Y47" s="106"/>
      <c r="AA47" s="108"/>
      <c r="AB47" s="106"/>
      <c r="AC47" s="108"/>
    </row>
    <row r="48" spans="1:29" ht="15">
      <c r="A48" s="87">
        <v>18</v>
      </c>
      <c r="B48" s="116" t="s">
        <v>229</v>
      </c>
      <c r="C48" s="117" t="s">
        <v>538</v>
      </c>
      <c r="D48" s="118"/>
      <c r="E48" s="119">
        <v>0</v>
      </c>
      <c r="F48" s="120">
        <v>166</v>
      </c>
      <c r="G48" s="121">
        <v>7</v>
      </c>
      <c r="H48" s="118">
        <v>176</v>
      </c>
      <c r="I48" s="119">
        <v>19</v>
      </c>
      <c r="J48" s="120"/>
      <c r="K48" s="121">
        <v>0</v>
      </c>
      <c r="L48" s="118">
        <v>175</v>
      </c>
      <c r="M48" s="119">
        <v>10</v>
      </c>
      <c r="N48" s="120">
        <f t="shared" si="3"/>
        <v>517</v>
      </c>
      <c r="O48" s="122">
        <f t="shared" si="4"/>
        <v>172.33333333333334</v>
      </c>
      <c r="P48" s="123">
        <f t="shared" si="5"/>
        <v>36</v>
      </c>
      <c r="Q48" s="122">
        <f t="shared" si="6"/>
        <v>0</v>
      </c>
      <c r="R48" s="124">
        <f t="shared" si="7"/>
        <v>36</v>
      </c>
      <c r="T48" s="87">
        <v>8</v>
      </c>
      <c r="U48" s="99"/>
      <c r="V48" s="108"/>
      <c r="W48" s="106"/>
      <c r="Y48" s="106"/>
      <c r="AA48" s="108"/>
      <c r="AB48" s="106"/>
      <c r="AC48" s="108"/>
    </row>
    <row r="49" spans="1:29" ht="15">
      <c r="A49" s="87">
        <v>19</v>
      </c>
      <c r="B49" s="126" t="s">
        <v>154</v>
      </c>
      <c r="C49" s="127" t="s">
        <v>551</v>
      </c>
      <c r="D49" s="118"/>
      <c r="E49" s="119">
        <v>0</v>
      </c>
      <c r="F49" s="120"/>
      <c r="G49" s="121">
        <v>0</v>
      </c>
      <c r="H49" s="118"/>
      <c r="I49" s="119">
        <v>0</v>
      </c>
      <c r="J49" s="120">
        <v>175</v>
      </c>
      <c r="K49" s="121">
        <v>14</v>
      </c>
      <c r="L49" s="118">
        <v>181</v>
      </c>
      <c r="M49" s="119">
        <v>21</v>
      </c>
      <c r="N49" s="120">
        <f t="shared" si="3"/>
        <v>356</v>
      </c>
      <c r="O49" s="122">
        <f t="shared" si="4"/>
        <v>178</v>
      </c>
      <c r="P49" s="123">
        <f t="shared" si="5"/>
        <v>35</v>
      </c>
      <c r="Q49" s="122">
        <f t="shared" si="6"/>
        <v>0</v>
      </c>
      <c r="R49" s="124">
        <f t="shared" si="7"/>
        <v>35</v>
      </c>
      <c r="T49" s="87">
        <v>7</v>
      </c>
      <c r="U49" s="99"/>
      <c r="V49" s="108"/>
      <c r="W49" s="106"/>
      <c r="Y49" s="106"/>
      <c r="AA49" s="108"/>
      <c r="AB49" s="106"/>
      <c r="AC49" s="108"/>
    </row>
    <row r="50" spans="1:29" ht="15">
      <c r="A50" s="87">
        <v>20</v>
      </c>
      <c r="B50" s="116" t="s">
        <v>147</v>
      </c>
      <c r="C50" s="117" t="s">
        <v>545</v>
      </c>
      <c r="D50" s="118">
        <v>164</v>
      </c>
      <c r="E50" s="119">
        <v>4</v>
      </c>
      <c r="F50" s="120">
        <v>173</v>
      </c>
      <c r="G50" s="121">
        <v>17</v>
      </c>
      <c r="H50" s="118"/>
      <c r="I50" s="119">
        <v>0</v>
      </c>
      <c r="J50" s="120">
        <v>172</v>
      </c>
      <c r="K50" s="121">
        <v>7</v>
      </c>
      <c r="L50" s="118">
        <v>175</v>
      </c>
      <c r="M50" s="119">
        <v>5</v>
      </c>
      <c r="N50" s="120">
        <f t="shared" si="3"/>
        <v>684</v>
      </c>
      <c r="O50" s="122">
        <f t="shared" si="4"/>
        <v>171</v>
      </c>
      <c r="P50" s="123">
        <f t="shared" si="5"/>
        <v>33</v>
      </c>
      <c r="Q50" s="122">
        <f t="shared" si="6"/>
        <v>0</v>
      </c>
      <c r="R50" s="124">
        <f t="shared" si="7"/>
        <v>33</v>
      </c>
      <c r="T50" s="87">
        <v>6</v>
      </c>
      <c r="U50" s="99"/>
      <c r="V50" s="108"/>
      <c r="W50" s="106"/>
      <c r="Y50" s="106"/>
      <c r="AA50" s="108"/>
      <c r="AB50" s="106"/>
      <c r="AC50" s="108"/>
    </row>
    <row r="51" spans="1:29" ht="15">
      <c r="A51" s="87">
        <v>21</v>
      </c>
      <c r="B51" s="116" t="s">
        <v>157</v>
      </c>
      <c r="C51" s="117" t="s">
        <v>534</v>
      </c>
      <c r="D51" s="118">
        <v>168</v>
      </c>
      <c r="E51" s="119">
        <v>9</v>
      </c>
      <c r="F51" s="120">
        <v>171</v>
      </c>
      <c r="G51" s="121">
        <v>15</v>
      </c>
      <c r="H51" s="118">
        <v>171</v>
      </c>
      <c r="I51" s="119">
        <v>9</v>
      </c>
      <c r="J51" s="120"/>
      <c r="K51" s="121">
        <v>0</v>
      </c>
      <c r="L51" s="118"/>
      <c r="M51" s="119">
        <v>0</v>
      </c>
      <c r="N51" s="120">
        <f t="shared" si="3"/>
        <v>510</v>
      </c>
      <c r="O51" s="122">
        <f t="shared" si="4"/>
        <v>170</v>
      </c>
      <c r="P51" s="123">
        <f t="shared" si="5"/>
        <v>33</v>
      </c>
      <c r="Q51" s="122">
        <f t="shared" si="6"/>
        <v>0</v>
      </c>
      <c r="R51" s="124">
        <f t="shared" si="7"/>
        <v>33</v>
      </c>
      <c r="T51" s="87">
        <v>5</v>
      </c>
      <c r="U51" s="99"/>
      <c r="V51" s="108"/>
      <c r="W51" s="106"/>
      <c r="Y51" s="106"/>
      <c r="AA51" s="108"/>
      <c r="AB51" s="106"/>
      <c r="AC51" s="108"/>
    </row>
    <row r="52" spans="1:29" ht="15">
      <c r="A52" s="87">
        <v>22</v>
      </c>
      <c r="B52" s="116" t="s">
        <v>158</v>
      </c>
      <c r="C52" s="117" t="s">
        <v>534</v>
      </c>
      <c r="D52" s="118"/>
      <c r="E52" s="119">
        <v>0</v>
      </c>
      <c r="F52" s="120">
        <v>165</v>
      </c>
      <c r="G52" s="121">
        <v>4</v>
      </c>
      <c r="H52" s="118">
        <v>172</v>
      </c>
      <c r="I52" s="119">
        <v>13</v>
      </c>
      <c r="J52" s="120"/>
      <c r="K52" s="121">
        <v>0</v>
      </c>
      <c r="L52" s="118">
        <v>177</v>
      </c>
      <c r="M52" s="119">
        <v>12</v>
      </c>
      <c r="N52" s="120">
        <f t="shared" si="3"/>
        <v>514</v>
      </c>
      <c r="O52" s="122">
        <f t="shared" si="4"/>
        <v>171.33333333333334</v>
      </c>
      <c r="P52" s="123">
        <f t="shared" si="5"/>
        <v>29</v>
      </c>
      <c r="Q52" s="122">
        <f t="shared" si="6"/>
        <v>0</v>
      </c>
      <c r="R52" s="124">
        <f t="shared" si="7"/>
        <v>29</v>
      </c>
      <c r="T52" s="87">
        <v>4</v>
      </c>
      <c r="U52" s="99"/>
      <c r="V52" s="108"/>
      <c r="W52" s="106"/>
      <c r="Y52" s="106"/>
      <c r="AA52" s="108"/>
      <c r="AB52" s="106"/>
      <c r="AC52" s="108"/>
    </row>
    <row r="53" spans="1:29" ht="15">
      <c r="A53" s="87">
        <v>23</v>
      </c>
      <c r="B53" s="126" t="s">
        <v>148</v>
      </c>
      <c r="C53" s="127" t="s">
        <v>552</v>
      </c>
      <c r="D53" s="118"/>
      <c r="E53" s="119">
        <v>0</v>
      </c>
      <c r="F53" s="120">
        <v>177</v>
      </c>
      <c r="G53" s="121">
        <v>20</v>
      </c>
      <c r="H53" s="118"/>
      <c r="I53" s="119">
        <v>0</v>
      </c>
      <c r="J53" s="120"/>
      <c r="K53" s="121">
        <v>0</v>
      </c>
      <c r="L53" s="118">
        <v>175</v>
      </c>
      <c r="M53" s="119">
        <v>8</v>
      </c>
      <c r="N53" s="120">
        <f t="shared" si="3"/>
        <v>352</v>
      </c>
      <c r="O53" s="122">
        <f t="shared" si="4"/>
        <v>176</v>
      </c>
      <c r="P53" s="123">
        <f t="shared" si="5"/>
        <v>28</v>
      </c>
      <c r="Q53" s="122">
        <f t="shared" si="6"/>
        <v>0</v>
      </c>
      <c r="R53" s="124">
        <f t="shared" si="7"/>
        <v>28</v>
      </c>
      <c r="T53" s="87">
        <v>3</v>
      </c>
      <c r="U53" s="99"/>
      <c r="V53" s="108"/>
      <c r="W53" s="106"/>
      <c r="Y53" s="106"/>
      <c r="AA53" s="108"/>
      <c r="AB53" s="106"/>
      <c r="AC53" s="108"/>
    </row>
    <row r="54" spans="1:29" ht="15">
      <c r="A54" s="87">
        <v>24</v>
      </c>
      <c r="B54" s="128" t="s">
        <v>553</v>
      </c>
      <c r="C54" s="129" t="s">
        <v>550</v>
      </c>
      <c r="D54" s="130">
        <v>167</v>
      </c>
      <c r="E54" s="131">
        <v>8</v>
      </c>
      <c r="F54" s="132"/>
      <c r="G54" s="133">
        <v>0</v>
      </c>
      <c r="H54" s="130"/>
      <c r="I54" s="131">
        <v>0</v>
      </c>
      <c r="J54" s="132"/>
      <c r="K54" s="133">
        <v>0</v>
      </c>
      <c r="L54" s="130">
        <v>180</v>
      </c>
      <c r="M54" s="131">
        <v>19</v>
      </c>
      <c r="N54" s="132">
        <f t="shared" si="3"/>
        <v>347</v>
      </c>
      <c r="O54" s="122">
        <f t="shared" si="4"/>
        <v>173.5</v>
      </c>
      <c r="P54" s="134">
        <f t="shared" si="5"/>
        <v>27</v>
      </c>
      <c r="Q54" s="122">
        <f t="shared" si="6"/>
        <v>0</v>
      </c>
      <c r="R54" s="124">
        <f t="shared" si="7"/>
        <v>27</v>
      </c>
      <c r="T54" s="87">
        <v>2</v>
      </c>
      <c r="U54" s="99"/>
      <c r="V54" s="108"/>
      <c r="W54" s="106"/>
      <c r="Y54" s="106"/>
      <c r="AA54" s="108"/>
      <c r="AB54" s="106"/>
      <c r="AC54" s="108"/>
    </row>
    <row r="55" spans="1:29" ht="15">
      <c r="A55" s="87">
        <v>25</v>
      </c>
      <c r="B55" s="116" t="s">
        <v>554</v>
      </c>
      <c r="C55" s="117" t="s">
        <v>538</v>
      </c>
      <c r="D55" s="118"/>
      <c r="E55" s="119">
        <v>0</v>
      </c>
      <c r="F55" s="120">
        <v>171</v>
      </c>
      <c r="G55" s="121">
        <v>12</v>
      </c>
      <c r="H55" s="118">
        <v>169</v>
      </c>
      <c r="I55" s="119">
        <v>5</v>
      </c>
      <c r="J55" s="120"/>
      <c r="K55" s="121">
        <v>0</v>
      </c>
      <c r="L55" s="118">
        <v>175</v>
      </c>
      <c r="M55" s="119">
        <v>9</v>
      </c>
      <c r="N55" s="120">
        <f t="shared" si="3"/>
        <v>515</v>
      </c>
      <c r="O55" s="122">
        <f t="shared" si="4"/>
        <v>171.66666666666666</v>
      </c>
      <c r="P55" s="123">
        <f t="shared" si="5"/>
        <v>26</v>
      </c>
      <c r="Q55" s="122">
        <f t="shared" si="6"/>
        <v>0</v>
      </c>
      <c r="R55" s="124">
        <f t="shared" si="7"/>
        <v>26</v>
      </c>
      <c r="T55" s="87">
        <v>1</v>
      </c>
      <c r="U55" s="99"/>
      <c r="V55" s="108"/>
      <c r="W55" s="106"/>
      <c r="Y55" s="106"/>
      <c r="AA55" s="108"/>
      <c r="AB55" s="106"/>
      <c r="AC55" s="108"/>
    </row>
    <row r="56" spans="1:29" ht="15">
      <c r="A56" s="87">
        <v>26</v>
      </c>
      <c r="B56" s="116" t="s">
        <v>222</v>
      </c>
      <c r="C56" s="117" t="s">
        <v>555</v>
      </c>
      <c r="D56" s="118">
        <v>170</v>
      </c>
      <c r="E56" s="119">
        <v>16</v>
      </c>
      <c r="F56" s="120">
        <v>165</v>
      </c>
      <c r="G56" s="121">
        <v>6</v>
      </c>
      <c r="H56" s="118">
        <v>168</v>
      </c>
      <c r="I56" s="119">
        <v>3</v>
      </c>
      <c r="J56" s="120"/>
      <c r="K56" s="121">
        <v>0</v>
      </c>
      <c r="L56" s="118"/>
      <c r="M56" s="119">
        <v>0</v>
      </c>
      <c r="N56" s="120">
        <f t="shared" si="3"/>
        <v>503</v>
      </c>
      <c r="O56" s="122">
        <f t="shared" si="4"/>
        <v>167.66666666666666</v>
      </c>
      <c r="P56" s="123">
        <f t="shared" si="5"/>
        <v>25</v>
      </c>
      <c r="Q56" s="122">
        <f t="shared" si="6"/>
        <v>0</v>
      </c>
      <c r="R56" s="124">
        <f t="shared" si="7"/>
        <v>25</v>
      </c>
      <c r="U56" s="99"/>
      <c r="V56" s="108"/>
      <c r="W56" s="106"/>
      <c r="Y56" s="106"/>
      <c r="AA56" s="108"/>
      <c r="AB56" s="106"/>
      <c r="AC56" s="108"/>
    </row>
    <row r="57" spans="1:29" ht="15">
      <c r="A57" s="87">
        <v>27</v>
      </c>
      <c r="B57" s="116" t="s">
        <v>556</v>
      </c>
      <c r="C57" s="117" t="s">
        <v>557</v>
      </c>
      <c r="D57" s="118"/>
      <c r="E57" s="119">
        <v>0</v>
      </c>
      <c r="F57" s="120">
        <v>174</v>
      </c>
      <c r="G57" s="121">
        <v>19</v>
      </c>
      <c r="H57" s="118"/>
      <c r="I57" s="119">
        <v>0</v>
      </c>
      <c r="J57" s="120">
        <v>170</v>
      </c>
      <c r="K57" s="121">
        <v>6</v>
      </c>
      <c r="L57" s="118"/>
      <c r="M57" s="119">
        <v>0</v>
      </c>
      <c r="N57" s="120">
        <f t="shared" si="3"/>
        <v>344</v>
      </c>
      <c r="O57" s="122">
        <f t="shared" si="4"/>
        <v>172</v>
      </c>
      <c r="P57" s="123">
        <f t="shared" si="5"/>
        <v>25</v>
      </c>
      <c r="Q57" s="122">
        <f t="shared" si="6"/>
        <v>0</v>
      </c>
      <c r="R57" s="124">
        <f t="shared" si="7"/>
        <v>25</v>
      </c>
      <c r="U57" s="99"/>
      <c r="V57" s="108"/>
      <c r="W57" s="106"/>
      <c r="Y57" s="106"/>
      <c r="AA57" s="108"/>
      <c r="AB57" s="106"/>
      <c r="AC57" s="108"/>
    </row>
    <row r="58" spans="1:29" ht="15">
      <c r="A58" s="87">
        <v>28</v>
      </c>
      <c r="B58" s="116" t="s">
        <v>124</v>
      </c>
      <c r="C58" s="117" t="s">
        <v>550</v>
      </c>
      <c r="D58" s="118">
        <v>173</v>
      </c>
      <c r="E58" s="119">
        <v>19</v>
      </c>
      <c r="F58" s="120">
        <v>164</v>
      </c>
      <c r="G58" s="121">
        <v>3</v>
      </c>
      <c r="H58" s="118"/>
      <c r="I58" s="119">
        <v>0</v>
      </c>
      <c r="J58" s="120"/>
      <c r="K58" s="121">
        <v>0</v>
      </c>
      <c r="L58" s="118"/>
      <c r="M58" s="119">
        <v>0</v>
      </c>
      <c r="N58" s="120">
        <f t="shared" si="3"/>
        <v>337</v>
      </c>
      <c r="O58" s="122">
        <f t="shared" si="4"/>
        <v>168.5</v>
      </c>
      <c r="P58" s="123">
        <f t="shared" si="5"/>
        <v>22</v>
      </c>
      <c r="Q58" s="122">
        <f t="shared" si="6"/>
        <v>0</v>
      </c>
      <c r="R58" s="124">
        <f t="shared" si="7"/>
        <v>22</v>
      </c>
      <c r="U58" s="99"/>
      <c r="V58" s="108"/>
      <c r="W58" s="106"/>
      <c r="Y58" s="106"/>
      <c r="AA58" s="108"/>
      <c r="AB58" s="106"/>
      <c r="AC58" s="108"/>
    </row>
    <row r="59" spans="1:29" ht="15">
      <c r="A59" s="87">
        <v>29</v>
      </c>
      <c r="B59" s="116" t="s">
        <v>132</v>
      </c>
      <c r="C59" s="117" t="s">
        <v>558</v>
      </c>
      <c r="D59" s="118"/>
      <c r="E59" s="119">
        <v>0</v>
      </c>
      <c r="F59" s="120"/>
      <c r="G59" s="121">
        <v>0</v>
      </c>
      <c r="H59" s="118">
        <v>169</v>
      </c>
      <c r="I59" s="119">
        <v>4</v>
      </c>
      <c r="J59" s="120">
        <v>177</v>
      </c>
      <c r="K59" s="121">
        <v>17</v>
      </c>
      <c r="L59" s="118"/>
      <c r="M59" s="119">
        <v>0</v>
      </c>
      <c r="N59" s="120">
        <f t="shared" si="3"/>
        <v>346</v>
      </c>
      <c r="O59" s="122">
        <f t="shared" si="4"/>
        <v>173</v>
      </c>
      <c r="P59" s="123">
        <f t="shared" si="5"/>
        <v>21</v>
      </c>
      <c r="Q59" s="122">
        <f t="shared" si="6"/>
        <v>0</v>
      </c>
      <c r="R59" s="124">
        <f t="shared" si="7"/>
        <v>21</v>
      </c>
      <c r="U59" s="99"/>
      <c r="V59" s="108"/>
      <c r="W59" s="106"/>
      <c r="Y59" s="106"/>
      <c r="AA59" s="108"/>
      <c r="AB59" s="106"/>
      <c r="AC59" s="108"/>
    </row>
    <row r="60" spans="1:29" ht="15">
      <c r="A60" s="87">
        <v>30</v>
      </c>
      <c r="B60" s="116" t="s">
        <v>221</v>
      </c>
      <c r="C60" s="117" t="s">
        <v>535</v>
      </c>
      <c r="D60" s="118"/>
      <c r="E60" s="119">
        <v>0</v>
      </c>
      <c r="F60" s="120"/>
      <c r="G60" s="121">
        <v>0</v>
      </c>
      <c r="H60" s="118">
        <v>173</v>
      </c>
      <c r="I60" s="119">
        <v>17</v>
      </c>
      <c r="J60" s="120">
        <v>168</v>
      </c>
      <c r="K60" s="121">
        <v>4</v>
      </c>
      <c r="L60" s="118"/>
      <c r="M60" s="119">
        <v>0</v>
      </c>
      <c r="N60" s="120">
        <f t="shared" si="3"/>
        <v>341</v>
      </c>
      <c r="O60" s="122">
        <f t="shared" si="4"/>
        <v>170.5</v>
      </c>
      <c r="P60" s="123">
        <f t="shared" si="5"/>
        <v>21</v>
      </c>
      <c r="Q60" s="122">
        <f t="shared" si="6"/>
        <v>0</v>
      </c>
      <c r="R60" s="124">
        <f t="shared" si="7"/>
        <v>21</v>
      </c>
      <c r="U60" s="99"/>
      <c r="V60" s="108"/>
      <c r="W60" s="106"/>
      <c r="Y60" s="106"/>
      <c r="AA60" s="108"/>
      <c r="AB60" s="106"/>
      <c r="AC60" s="108"/>
    </row>
    <row r="61" spans="1:29" ht="15">
      <c r="A61" s="87">
        <v>31</v>
      </c>
      <c r="B61" s="116" t="s">
        <v>559</v>
      </c>
      <c r="C61" s="117" t="s">
        <v>560</v>
      </c>
      <c r="D61" s="118">
        <v>176</v>
      </c>
      <c r="E61" s="119">
        <v>21</v>
      </c>
      <c r="F61" s="120"/>
      <c r="G61" s="121">
        <v>0</v>
      </c>
      <c r="H61" s="118"/>
      <c r="I61" s="119">
        <v>0</v>
      </c>
      <c r="J61" s="120"/>
      <c r="K61" s="121">
        <v>0</v>
      </c>
      <c r="L61" s="118"/>
      <c r="M61" s="119">
        <v>0</v>
      </c>
      <c r="N61" s="120">
        <f t="shared" si="3"/>
        <v>176</v>
      </c>
      <c r="O61" s="122">
        <f t="shared" si="4"/>
        <v>176</v>
      </c>
      <c r="P61" s="123">
        <f t="shared" si="5"/>
        <v>21</v>
      </c>
      <c r="Q61" s="122">
        <f t="shared" si="6"/>
        <v>0</v>
      </c>
      <c r="R61" s="124">
        <f t="shared" si="7"/>
        <v>21</v>
      </c>
      <c r="U61" s="99"/>
      <c r="V61" s="108"/>
      <c r="W61" s="106"/>
      <c r="Y61" s="106"/>
      <c r="AA61" s="108"/>
      <c r="AB61" s="106"/>
      <c r="AC61" s="108"/>
    </row>
    <row r="62" spans="1:29" ht="15">
      <c r="A62" s="87">
        <v>32</v>
      </c>
      <c r="B62" s="116" t="s">
        <v>140</v>
      </c>
      <c r="C62" s="117" t="s">
        <v>561</v>
      </c>
      <c r="D62" s="118">
        <v>168</v>
      </c>
      <c r="E62" s="119">
        <v>12</v>
      </c>
      <c r="F62" s="120"/>
      <c r="G62" s="121">
        <v>0</v>
      </c>
      <c r="H62" s="118">
        <v>169</v>
      </c>
      <c r="I62" s="119">
        <v>6</v>
      </c>
      <c r="J62" s="120"/>
      <c r="K62" s="121">
        <v>0</v>
      </c>
      <c r="L62" s="118"/>
      <c r="M62" s="119">
        <v>0</v>
      </c>
      <c r="N62" s="120">
        <f t="shared" si="3"/>
        <v>337</v>
      </c>
      <c r="O62" s="122">
        <f t="shared" si="4"/>
        <v>168.5</v>
      </c>
      <c r="P62" s="123">
        <f t="shared" si="5"/>
        <v>18</v>
      </c>
      <c r="Q62" s="122">
        <f t="shared" si="6"/>
        <v>0</v>
      </c>
      <c r="R62" s="124">
        <f t="shared" si="7"/>
        <v>18</v>
      </c>
      <c r="U62" s="99"/>
      <c r="V62" s="108"/>
      <c r="W62" s="106"/>
      <c r="Y62" s="125"/>
      <c r="AA62" s="108"/>
      <c r="AB62" s="125"/>
      <c r="AC62" s="108"/>
    </row>
    <row r="63" spans="1:29" ht="15">
      <c r="A63" s="87">
        <v>33</v>
      </c>
      <c r="B63" s="116" t="s">
        <v>149</v>
      </c>
      <c r="C63" s="117" t="s">
        <v>552</v>
      </c>
      <c r="D63" s="118"/>
      <c r="E63" s="119">
        <v>0</v>
      </c>
      <c r="F63" s="120">
        <v>174</v>
      </c>
      <c r="G63" s="121">
        <v>18</v>
      </c>
      <c r="H63" s="118"/>
      <c r="I63" s="119">
        <v>0</v>
      </c>
      <c r="J63" s="120"/>
      <c r="K63" s="121">
        <v>0</v>
      </c>
      <c r="L63" s="118"/>
      <c r="M63" s="119">
        <v>0</v>
      </c>
      <c r="N63" s="120">
        <f t="shared" si="3"/>
        <v>174</v>
      </c>
      <c r="O63" s="122">
        <f t="shared" si="4"/>
        <v>174</v>
      </c>
      <c r="P63" s="123">
        <f t="shared" si="5"/>
        <v>18</v>
      </c>
      <c r="Q63" s="122">
        <f t="shared" si="6"/>
        <v>0</v>
      </c>
      <c r="R63" s="124">
        <f t="shared" si="7"/>
        <v>18</v>
      </c>
      <c r="U63" s="99"/>
      <c r="V63" s="108"/>
      <c r="W63" s="125"/>
      <c r="Y63" s="106"/>
      <c r="AA63" s="108"/>
      <c r="AB63" s="106"/>
      <c r="AC63" s="108"/>
    </row>
    <row r="64" spans="1:29" ht="15">
      <c r="A64" s="87">
        <v>34</v>
      </c>
      <c r="B64" s="116" t="s">
        <v>139</v>
      </c>
      <c r="C64" s="117" t="s">
        <v>561</v>
      </c>
      <c r="D64" s="118">
        <v>162</v>
      </c>
      <c r="E64" s="119">
        <v>1</v>
      </c>
      <c r="F64" s="120"/>
      <c r="G64" s="121">
        <v>0</v>
      </c>
      <c r="H64" s="118">
        <v>171</v>
      </c>
      <c r="I64" s="119">
        <v>12</v>
      </c>
      <c r="J64" s="120">
        <v>168</v>
      </c>
      <c r="K64" s="121">
        <v>3</v>
      </c>
      <c r="L64" s="118">
        <v>172</v>
      </c>
      <c r="M64" s="119">
        <v>1</v>
      </c>
      <c r="N64" s="120">
        <f t="shared" si="3"/>
        <v>673</v>
      </c>
      <c r="O64" s="122">
        <f t="shared" si="4"/>
        <v>168.25</v>
      </c>
      <c r="P64" s="123">
        <f t="shared" si="5"/>
        <v>17</v>
      </c>
      <c r="Q64" s="122">
        <f t="shared" si="6"/>
        <v>0</v>
      </c>
      <c r="R64" s="124">
        <f t="shared" si="7"/>
        <v>17</v>
      </c>
      <c r="U64" s="99"/>
      <c r="V64" s="108"/>
      <c r="W64" s="106"/>
      <c r="Y64" s="106"/>
      <c r="AA64" s="108"/>
      <c r="AB64" s="106"/>
      <c r="AC64" s="108"/>
    </row>
    <row r="65" spans="1:29" ht="15">
      <c r="A65" s="87">
        <v>35</v>
      </c>
      <c r="B65" s="116" t="s">
        <v>562</v>
      </c>
      <c r="C65" s="117" t="s">
        <v>544</v>
      </c>
      <c r="D65" s="118">
        <v>171</v>
      </c>
      <c r="E65" s="119">
        <v>17</v>
      </c>
      <c r="F65" s="120"/>
      <c r="G65" s="121">
        <v>0</v>
      </c>
      <c r="H65" s="118"/>
      <c r="I65" s="119">
        <v>0</v>
      </c>
      <c r="J65" s="120"/>
      <c r="K65" s="121">
        <v>0</v>
      </c>
      <c r="L65" s="118"/>
      <c r="M65" s="119">
        <v>0</v>
      </c>
      <c r="N65" s="120">
        <f t="shared" si="3"/>
        <v>171</v>
      </c>
      <c r="O65" s="122">
        <f t="shared" si="4"/>
        <v>171</v>
      </c>
      <c r="P65" s="123">
        <f t="shared" si="5"/>
        <v>17</v>
      </c>
      <c r="Q65" s="122">
        <f t="shared" si="6"/>
        <v>0</v>
      </c>
      <c r="R65" s="124">
        <f t="shared" si="7"/>
        <v>17</v>
      </c>
      <c r="U65" s="99"/>
      <c r="V65" s="108"/>
      <c r="W65" s="106"/>
      <c r="Y65" s="106"/>
      <c r="AA65" s="108"/>
      <c r="AB65" s="106"/>
      <c r="AC65" s="108"/>
    </row>
    <row r="66" spans="1:29" ht="15">
      <c r="A66" s="87">
        <v>36</v>
      </c>
      <c r="B66" s="128" t="s">
        <v>563</v>
      </c>
      <c r="C66" s="129" t="s">
        <v>547</v>
      </c>
      <c r="D66" s="130"/>
      <c r="E66" s="131">
        <v>0</v>
      </c>
      <c r="F66" s="132">
        <v>165</v>
      </c>
      <c r="G66" s="133">
        <v>5</v>
      </c>
      <c r="H66" s="130">
        <v>171</v>
      </c>
      <c r="I66" s="131">
        <v>11</v>
      </c>
      <c r="J66" s="132"/>
      <c r="K66" s="133">
        <v>0</v>
      </c>
      <c r="L66" s="130"/>
      <c r="M66" s="131">
        <v>0</v>
      </c>
      <c r="N66" s="132">
        <f t="shared" si="3"/>
        <v>336</v>
      </c>
      <c r="O66" s="122">
        <f t="shared" si="4"/>
        <v>168</v>
      </c>
      <c r="P66" s="134">
        <f t="shared" si="5"/>
        <v>16</v>
      </c>
      <c r="Q66" s="122">
        <f t="shared" si="6"/>
        <v>0</v>
      </c>
      <c r="R66" s="124">
        <f t="shared" si="7"/>
        <v>16</v>
      </c>
      <c r="U66" s="99"/>
      <c r="V66" s="108"/>
      <c r="W66" s="106"/>
      <c r="Y66" s="106"/>
      <c r="AA66" s="108"/>
      <c r="AB66" s="106"/>
      <c r="AC66" s="108"/>
    </row>
    <row r="67" spans="1:29" ht="15">
      <c r="A67" s="87">
        <v>37</v>
      </c>
      <c r="B67" s="116" t="s">
        <v>129</v>
      </c>
      <c r="C67" s="117" t="s">
        <v>564</v>
      </c>
      <c r="D67" s="118"/>
      <c r="E67" s="119">
        <v>0</v>
      </c>
      <c r="F67" s="120"/>
      <c r="G67" s="121">
        <v>0</v>
      </c>
      <c r="H67" s="118"/>
      <c r="I67" s="119">
        <v>0</v>
      </c>
      <c r="J67" s="120"/>
      <c r="K67" s="121">
        <v>0</v>
      </c>
      <c r="L67" s="118">
        <v>177</v>
      </c>
      <c r="M67" s="119">
        <v>13</v>
      </c>
      <c r="N67" s="120">
        <f t="shared" si="3"/>
        <v>177</v>
      </c>
      <c r="O67" s="122">
        <f t="shared" si="4"/>
        <v>177</v>
      </c>
      <c r="P67" s="123">
        <f t="shared" si="5"/>
        <v>13</v>
      </c>
      <c r="Q67" s="122">
        <f t="shared" si="6"/>
        <v>0</v>
      </c>
      <c r="R67" s="124">
        <f t="shared" si="7"/>
        <v>13</v>
      </c>
      <c r="U67" s="99"/>
      <c r="V67" s="108"/>
      <c r="W67" s="106"/>
      <c r="Y67" s="106"/>
      <c r="AA67" s="108"/>
      <c r="AB67" s="106"/>
      <c r="AC67" s="108"/>
    </row>
    <row r="68" spans="1:29" ht="15">
      <c r="A68" s="87">
        <v>38</v>
      </c>
      <c r="B68" s="116" t="s">
        <v>565</v>
      </c>
      <c r="C68" s="117" t="s">
        <v>534</v>
      </c>
      <c r="D68" s="118">
        <v>168</v>
      </c>
      <c r="E68" s="119">
        <v>11</v>
      </c>
      <c r="F68" s="120"/>
      <c r="G68" s="121">
        <v>0</v>
      </c>
      <c r="H68" s="118"/>
      <c r="I68" s="119">
        <v>0</v>
      </c>
      <c r="J68" s="120"/>
      <c r="K68" s="121">
        <v>0</v>
      </c>
      <c r="L68" s="118"/>
      <c r="M68" s="119">
        <v>0</v>
      </c>
      <c r="N68" s="120">
        <f t="shared" si="3"/>
        <v>168</v>
      </c>
      <c r="O68" s="122">
        <f t="shared" si="4"/>
        <v>168</v>
      </c>
      <c r="P68" s="123">
        <f t="shared" si="5"/>
        <v>11</v>
      </c>
      <c r="Q68" s="122">
        <f t="shared" si="6"/>
        <v>0</v>
      </c>
      <c r="R68" s="124">
        <f t="shared" si="7"/>
        <v>11</v>
      </c>
      <c r="U68" s="99"/>
      <c r="V68" s="108"/>
      <c r="W68" s="106"/>
      <c r="Y68" s="106"/>
      <c r="AA68" s="108"/>
      <c r="AB68" s="106"/>
      <c r="AC68" s="108"/>
    </row>
    <row r="69" spans="1:29" ht="15">
      <c r="A69" s="87">
        <v>39</v>
      </c>
      <c r="B69" s="116" t="s">
        <v>566</v>
      </c>
      <c r="C69" s="117" t="s">
        <v>567</v>
      </c>
      <c r="D69" s="118"/>
      <c r="E69" s="119">
        <v>0</v>
      </c>
      <c r="F69" s="120"/>
      <c r="G69" s="121">
        <v>0</v>
      </c>
      <c r="H69" s="118">
        <v>171</v>
      </c>
      <c r="I69" s="119">
        <v>10</v>
      </c>
      <c r="J69" s="120"/>
      <c r="K69" s="121">
        <v>0</v>
      </c>
      <c r="L69" s="118"/>
      <c r="M69" s="119">
        <v>0</v>
      </c>
      <c r="N69" s="120">
        <f t="shared" si="3"/>
        <v>171</v>
      </c>
      <c r="O69" s="122">
        <f t="shared" si="4"/>
        <v>171</v>
      </c>
      <c r="P69" s="123">
        <f t="shared" si="5"/>
        <v>10</v>
      </c>
      <c r="Q69" s="122">
        <f t="shared" si="6"/>
        <v>0</v>
      </c>
      <c r="R69" s="124">
        <f t="shared" si="7"/>
        <v>10</v>
      </c>
      <c r="U69" s="99"/>
      <c r="V69" s="108"/>
      <c r="W69" s="106"/>
      <c r="Y69" s="106"/>
      <c r="AA69" s="108"/>
      <c r="AB69" s="106"/>
      <c r="AC69" s="108"/>
    </row>
    <row r="70" spans="1:29" ht="15">
      <c r="A70" s="87">
        <v>40</v>
      </c>
      <c r="B70" s="116" t="s">
        <v>568</v>
      </c>
      <c r="C70" s="117" t="s">
        <v>569</v>
      </c>
      <c r="D70" s="118"/>
      <c r="E70" s="119">
        <v>0</v>
      </c>
      <c r="F70" s="120"/>
      <c r="G70" s="121">
        <v>0</v>
      </c>
      <c r="H70" s="118"/>
      <c r="I70" s="119">
        <v>0</v>
      </c>
      <c r="J70" s="120">
        <v>173</v>
      </c>
      <c r="K70" s="121">
        <v>9</v>
      </c>
      <c r="L70" s="118"/>
      <c r="M70" s="119">
        <v>0</v>
      </c>
      <c r="N70" s="120">
        <f t="shared" si="3"/>
        <v>173</v>
      </c>
      <c r="O70" s="122">
        <f t="shared" si="4"/>
        <v>173</v>
      </c>
      <c r="P70" s="123">
        <f t="shared" si="5"/>
        <v>9</v>
      </c>
      <c r="Q70" s="122">
        <f t="shared" si="6"/>
        <v>0</v>
      </c>
      <c r="R70" s="124">
        <f t="shared" si="7"/>
        <v>9</v>
      </c>
      <c r="U70" s="99"/>
      <c r="V70" s="108"/>
      <c r="W70" s="106"/>
      <c r="Y70" s="106"/>
      <c r="AA70" s="108"/>
      <c r="AB70" s="106"/>
      <c r="AC70" s="108"/>
    </row>
    <row r="71" spans="1:29" ht="15">
      <c r="A71" s="87">
        <v>41</v>
      </c>
      <c r="B71" s="116" t="s">
        <v>570</v>
      </c>
      <c r="C71" s="117" t="s">
        <v>558</v>
      </c>
      <c r="D71" s="118"/>
      <c r="E71" s="119">
        <v>0</v>
      </c>
      <c r="F71" s="120">
        <v>168</v>
      </c>
      <c r="G71" s="121">
        <v>8</v>
      </c>
      <c r="H71" s="118"/>
      <c r="I71" s="119">
        <v>0</v>
      </c>
      <c r="J71" s="120"/>
      <c r="K71" s="121">
        <v>0</v>
      </c>
      <c r="L71" s="118"/>
      <c r="M71" s="119">
        <v>0</v>
      </c>
      <c r="N71" s="120">
        <f t="shared" si="3"/>
        <v>168</v>
      </c>
      <c r="O71" s="122">
        <f t="shared" si="4"/>
        <v>168</v>
      </c>
      <c r="P71" s="123">
        <f t="shared" si="5"/>
        <v>8</v>
      </c>
      <c r="Q71" s="122">
        <f t="shared" si="6"/>
        <v>0</v>
      </c>
      <c r="R71" s="124">
        <f t="shared" si="7"/>
        <v>8</v>
      </c>
      <c r="U71" s="99"/>
      <c r="V71" s="108"/>
      <c r="W71" s="106"/>
      <c r="Y71" s="106"/>
      <c r="AA71" s="108"/>
      <c r="AB71" s="106"/>
      <c r="AC71" s="108"/>
    </row>
    <row r="72" spans="1:29" ht="15">
      <c r="A72" s="87">
        <v>42</v>
      </c>
      <c r="B72" s="116" t="s">
        <v>571</v>
      </c>
      <c r="C72" s="117" t="s">
        <v>538</v>
      </c>
      <c r="D72" s="118">
        <v>166</v>
      </c>
      <c r="E72" s="119">
        <v>7</v>
      </c>
      <c r="F72" s="120"/>
      <c r="G72" s="121">
        <v>0</v>
      </c>
      <c r="H72" s="118"/>
      <c r="I72" s="119">
        <v>0</v>
      </c>
      <c r="J72" s="120"/>
      <c r="K72" s="121">
        <v>0</v>
      </c>
      <c r="L72" s="118"/>
      <c r="M72" s="119">
        <v>0</v>
      </c>
      <c r="N72" s="120">
        <f t="shared" si="3"/>
        <v>166</v>
      </c>
      <c r="O72" s="122">
        <f t="shared" si="4"/>
        <v>166</v>
      </c>
      <c r="P72" s="123">
        <f t="shared" si="5"/>
        <v>7</v>
      </c>
      <c r="Q72" s="122">
        <f t="shared" si="6"/>
        <v>0</v>
      </c>
      <c r="R72" s="124">
        <f t="shared" si="7"/>
        <v>7</v>
      </c>
      <c r="U72" s="99"/>
      <c r="V72" s="108"/>
      <c r="W72" s="125"/>
      <c r="Y72" s="106"/>
      <c r="AA72" s="108"/>
      <c r="AB72" s="106"/>
      <c r="AC72" s="108"/>
    </row>
    <row r="73" spans="1:29" ht="15">
      <c r="A73" s="87">
        <v>43</v>
      </c>
      <c r="B73" s="116" t="s">
        <v>146</v>
      </c>
      <c r="C73" s="117" t="s">
        <v>545</v>
      </c>
      <c r="D73" s="118">
        <v>166</v>
      </c>
      <c r="E73" s="119">
        <v>6</v>
      </c>
      <c r="F73" s="120"/>
      <c r="G73" s="121">
        <v>0</v>
      </c>
      <c r="H73" s="118"/>
      <c r="I73" s="119">
        <v>0</v>
      </c>
      <c r="J73" s="120"/>
      <c r="K73" s="121">
        <v>0</v>
      </c>
      <c r="L73" s="118"/>
      <c r="M73" s="119">
        <v>0</v>
      </c>
      <c r="N73" s="120">
        <f t="shared" si="3"/>
        <v>166</v>
      </c>
      <c r="O73" s="122">
        <f t="shared" si="4"/>
        <v>166</v>
      </c>
      <c r="P73" s="123">
        <f t="shared" si="5"/>
        <v>6</v>
      </c>
      <c r="Q73" s="122">
        <f t="shared" si="6"/>
        <v>0</v>
      </c>
      <c r="R73" s="124">
        <f t="shared" si="7"/>
        <v>6</v>
      </c>
      <c r="U73" s="99"/>
      <c r="V73" s="108"/>
      <c r="W73" s="106"/>
      <c r="Y73" s="106"/>
      <c r="AA73" s="108"/>
      <c r="AB73" s="106"/>
      <c r="AC73" s="108"/>
    </row>
    <row r="74" spans="1:29" ht="15">
      <c r="A74" s="87">
        <v>44</v>
      </c>
      <c r="B74" s="116" t="s">
        <v>153</v>
      </c>
      <c r="C74" s="117" t="s">
        <v>540</v>
      </c>
      <c r="D74" s="118"/>
      <c r="E74" s="119">
        <v>0</v>
      </c>
      <c r="F74" s="120"/>
      <c r="G74" s="121">
        <v>0</v>
      </c>
      <c r="H74" s="118"/>
      <c r="I74" s="119">
        <v>0</v>
      </c>
      <c r="J74" s="120">
        <v>169</v>
      </c>
      <c r="K74" s="121">
        <v>5</v>
      </c>
      <c r="L74" s="118"/>
      <c r="M74" s="119">
        <v>0</v>
      </c>
      <c r="N74" s="120">
        <f t="shared" si="3"/>
        <v>169</v>
      </c>
      <c r="O74" s="122">
        <f t="shared" si="4"/>
        <v>169</v>
      </c>
      <c r="P74" s="123">
        <f t="shared" si="5"/>
        <v>5</v>
      </c>
      <c r="Q74" s="122">
        <f t="shared" si="6"/>
        <v>0</v>
      </c>
      <c r="R74" s="124">
        <f t="shared" si="7"/>
        <v>5</v>
      </c>
      <c r="U74" s="99"/>
      <c r="V74" s="108"/>
      <c r="W74" s="106"/>
      <c r="Y74" s="106"/>
      <c r="AA74" s="108"/>
      <c r="AB74" s="108"/>
      <c r="AC74" s="108"/>
    </row>
    <row r="75" spans="1:29" ht="15">
      <c r="A75" s="87">
        <v>45</v>
      </c>
      <c r="B75" s="116" t="s">
        <v>143</v>
      </c>
      <c r="C75" s="117" t="s">
        <v>572</v>
      </c>
      <c r="D75" s="118">
        <v>164</v>
      </c>
      <c r="E75" s="119">
        <v>3</v>
      </c>
      <c r="F75" s="120"/>
      <c r="G75" s="121">
        <v>0</v>
      </c>
      <c r="H75" s="118"/>
      <c r="I75" s="119">
        <v>0</v>
      </c>
      <c r="J75" s="120"/>
      <c r="K75" s="121">
        <v>0</v>
      </c>
      <c r="L75" s="118"/>
      <c r="M75" s="119">
        <v>0</v>
      </c>
      <c r="N75" s="120">
        <f t="shared" si="3"/>
        <v>164</v>
      </c>
      <c r="O75" s="122">
        <f t="shared" si="4"/>
        <v>164</v>
      </c>
      <c r="P75" s="123">
        <f t="shared" si="5"/>
        <v>3</v>
      </c>
      <c r="Q75" s="122">
        <f t="shared" si="6"/>
        <v>0</v>
      </c>
      <c r="R75" s="124">
        <f t="shared" si="7"/>
        <v>3</v>
      </c>
      <c r="U75" s="99"/>
      <c r="V75" s="108"/>
      <c r="W75" s="106"/>
      <c r="AA75" s="108"/>
      <c r="AB75" s="108"/>
      <c r="AC75" s="108"/>
    </row>
    <row r="76" spans="1:23" ht="15">
      <c r="A76" s="87">
        <v>46</v>
      </c>
      <c r="B76" s="116" t="s">
        <v>156</v>
      </c>
      <c r="C76" s="117" t="s">
        <v>551</v>
      </c>
      <c r="D76" s="118"/>
      <c r="E76" s="119">
        <v>0</v>
      </c>
      <c r="F76" s="120"/>
      <c r="G76" s="121">
        <v>0</v>
      </c>
      <c r="H76" s="118"/>
      <c r="I76" s="119">
        <v>0</v>
      </c>
      <c r="J76" s="120"/>
      <c r="K76" s="121">
        <v>0</v>
      </c>
      <c r="L76" s="118">
        <v>174</v>
      </c>
      <c r="M76" s="119">
        <v>2</v>
      </c>
      <c r="N76" s="120">
        <f t="shared" si="3"/>
        <v>174</v>
      </c>
      <c r="O76" s="122">
        <f t="shared" si="4"/>
        <v>174</v>
      </c>
      <c r="P76" s="123">
        <f t="shared" si="5"/>
        <v>2</v>
      </c>
      <c r="Q76" s="122">
        <f t="shared" si="6"/>
        <v>0</v>
      </c>
      <c r="R76" s="124">
        <f t="shared" si="7"/>
        <v>2</v>
      </c>
      <c r="U76" s="99"/>
      <c r="V76" s="108"/>
      <c r="W76" s="106"/>
    </row>
    <row r="77" spans="1:23" ht="15">
      <c r="A77" s="87">
        <v>47</v>
      </c>
      <c r="B77" s="116" t="s">
        <v>573</v>
      </c>
      <c r="C77" s="117" t="s">
        <v>535</v>
      </c>
      <c r="D77" s="118"/>
      <c r="E77" s="119">
        <v>0</v>
      </c>
      <c r="F77" s="120"/>
      <c r="G77" s="121">
        <v>0</v>
      </c>
      <c r="H77" s="118">
        <v>168</v>
      </c>
      <c r="I77" s="119">
        <v>2</v>
      </c>
      <c r="J77" s="120"/>
      <c r="K77" s="121">
        <v>0</v>
      </c>
      <c r="L77" s="118"/>
      <c r="M77" s="119">
        <v>0</v>
      </c>
      <c r="N77" s="120">
        <f t="shared" si="3"/>
        <v>168</v>
      </c>
      <c r="O77" s="122">
        <f t="shared" si="4"/>
        <v>168</v>
      </c>
      <c r="P77" s="123">
        <f t="shared" si="5"/>
        <v>2</v>
      </c>
      <c r="Q77" s="122">
        <f t="shared" si="6"/>
        <v>0</v>
      </c>
      <c r="R77" s="124">
        <f t="shared" si="7"/>
        <v>2</v>
      </c>
      <c r="U77" s="99"/>
      <c r="V77" s="108"/>
      <c r="W77" s="106"/>
    </row>
    <row r="78" spans="1:23" ht="15">
      <c r="A78" s="87">
        <v>48</v>
      </c>
      <c r="B78" s="116" t="s">
        <v>219</v>
      </c>
      <c r="C78" s="117" t="s">
        <v>535</v>
      </c>
      <c r="D78" s="118"/>
      <c r="E78" s="119">
        <v>0</v>
      </c>
      <c r="F78" s="120"/>
      <c r="G78" s="121">
        <v>0</v>
      </c>
      <c r="H78" s="118"/>
      <c r="I78" s="119">
        <v>0</v>
      </c>
      <c r="J78" s="120">
        <v>168</v>
      </c>
      <c r="K78" s="121">
        <v>2</v>
      </c>
      <c r="L78" s="118"/>
      <c r="M78" s="119">
        <v>0</v>
      </c>
      <c r="N78" s="120">
        <f t="shared" si="3"/>
        <v>168</v>
      </c>
      <c r="O78" s="122">
        <f t="shared" si="4"/>
        <v>168</v>
      </c>
      <c r="P78" s="123">
        <f t="shared" si="5"/>
        <v>2</v>
      </c>
      <c r="Q78" s="122">
        <f t="shared" si="6"/>
        <v>0</v>
      </c>
      <c r="R78" s="124">
        <f t="shared" si="7"/>
        <v>2</v>
      </c>
      <c r="U78" s="99"/>
      <c r="V78" s="108"/>
      <c r="W78" s="108"/>
    </row>
    <row r="79" spans="2:23" ht="15">
      <c r="B79" s="128" t="s">
        <v>574</v>
      </c>
      <c r="C79" s="129" t="s">
        <v>567</v>
      </c>
      <c r="D79" s="130">
        <v>163</v>
      </c>
      <c r="E79" s="131">
        <v>2</v>
      </c>
      <c r="F79" s="132"/>
      <c r="G79" s="133">
        <v>0</v>
      </c>
      <c r="H79" s="130"/>
      <c r="I79" s="131">
        <v>0</v>
      </c>
      <c r="J79" s="132"/>
      <c r="K79" s="133">
        <v>0</v>
      </c>
      <c r="L79" s="130"/>
      <c r="M79" s="131">
        <v>0</v>
      </c>
      <c r="N79" s="120">
        <f t="shared" si="3"/>
        <v>163</v>
      </c>
      <c r="O79" s="122">
        <f t="shared" si="4"/>
        <v>163</v>
      </c>
      <c r="P79" s="123">
        <f t="shared" si="5"/>
        <v>2</v>
      </c>
      <c r="Q79" s="122">
        <f t="shared" si="6"/>
        <v>0</v>
      </c>
      <c r="R79" s="124">
        <f t="shared" si="7"/>
        <v>2</v>
      </c>
      <c r="U79" s="99"/>
      <c r="V79" s="108"/>
      <c r="W79" s="108"/>
    </row>
    <row r="80" spans="2:23" ht="15">
      <c r="B80" s="128" t="s">
        <v>575</v>
      </c>
      <c r="C80" s="129" t="s">
        <v>576</v>
      </c>
      <c r="D80" s="130"/>
      <c r="E80" s="131">
        <v>0</v>
      </c>
      <c r="F80" s="132"/>
      <c r="G80" s="133">
        <v>0</v>
      </c>
      <c r="H80" s="130"/>
      <c r="I80" s="131">
        <v>0</v>
      </c>
      <c r="J80" s="132">
        <v>168</v>
      </c>
      <c r="K80" s="133">
        <v>1</v>
      </c>
      <c r="L80" s="130"/>
      <c r="M80" s="131">
        <v>0</v>
      </c>
      <c r="N80" s="120">
        <f t="shared" si="3"/>
        <v>168</v>
      </c>
      <c r="O80" s="122">
        <f t="shared" si="4"/>
        <v>168</v>
      </c>
      <c r="P80" s="123">
        <f t="shared" si="5"/>
        <v>1</v>
      </c>
      <c r="Q80" s="122">
        <f t="shared" si="6"/>
        <v>0</v>
      </c>
      <c r="R80" s="124">
        <v>1</v>
      </c>
      <c r="U80" s="99"/>
      <c r="V80" s="108"/>
      <c r="W80" s="108"/>
    </row>
    <row r="81" spans="1:18" ht="15.75" thickBot="1">
      <c r="A81" s="87">
        <v>49</v>
      </c>
      <c r="B81" s="135" t="s">
        <v>577</v>
      </c>
      <c r="C81" s="136" t="s">
        <v>535</v>
      </c>
      <c r="D81" s="137"/>
      <c r="E81" s="138">
        <v>0</v>
      </c>
      <c r="F81" s="139">
        <v>162</v>
      </c>
      <c r="G81" s="140">
        <v>1</v>
      </c>
      <c r="H81" s="137"/>
      <c r="I81" s="138">
        <v>0</v>
      </c>
      <c r="J81" s="139"/>
      <c r="K81" s="140">
        <v>0</v>
      </c>
      <c r="L81" s="137"/>
      <c r="M81" s="138">
        <v>0</v>
      </c>
      <c r="N81" s="139">
        <f t="shared" si="3"/>
        <v>162</v>
      </c>
      <c r="O81" s="141">
        <f t="shared" si="4"/>
        <v>162</v>
      </c>
      <c r="P81" s="142">
        <f t="shared" si="5"/>
        <v>1</v>
      </c>
      <c r="Q81" s="141">
        <f t="shared" si="6"/>
        <v>0</v>
      </c>
      <c r="R81" s="143">
        <f>P81-Q81</f>
        <v>1</v>
      </c>
    </row>
  </sheetData>
  <mergeCells count="2">
    <mergeCell ref="C1:P1"/>
    <mergeCell ref="B27:P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4.00390625" style="87" customWidth="1"/>
    <col min="2" max="2" width="26.421875" style="87" customWidth="1"/>
    <col min="3" max="3" width="32.57421875" style="87" customWidth="1"/>
    <col min="4" max="4" width="9.00390625" style="87" customWidth="1"/>
    <col min="5" max="5" width="6.28125" style="87" customWidth="1"/>
    <col min="6" max="6" width="9.00390625" style="87" customWidth="1"/>
    <col min="7" max="7" width="6.28125" style="87" customWidth="1"/>
    <col min="8" max="8" width="9.00390625" style="87" customWidth="1"/>
    <col min="9" max="9" width="6.28125" style="87" customWidth="1"/>
    <col min="10" max="10" width="9.00390625" style="87" customWidth="1"/>
    <col min="11" max="11" width="6.28125" style="87" customWidth="1"/>
    <col min="12" max="12" width="9.00390625" style="87" customWidth="1"/>
    <col min="13" max="13" width="6.28125" style="87" customWidth="1"/>
    <col min="14" max="15" width="9.140625" style="87" customWidth="1"/>
    <col min="16" max="16" width="11.00390625" style="87" customWidth="1"/>
    <col min="17" max="17" width="8.28125" style="87" customWidth="1"/>
    <col min="18" max="18" width="16.00390625" style="87" customWidth="1"/>
    <col min="19" max="16384" width="9.140625" style="87" customWidth="1"/>
  </cols>
  <sheetData>
    <row r="1" spans="3:16" ht="37.5" customHeight="1">
      <c r="C1" s="88" t="s">
        <v>578</v>
      </c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</row>
    <row r="2" spans="3:8" ht="24.75">
      <c r="C2" s="91"/>
      <c r="D2" s="92"/>
      <c r="E2" s="92"/>
      <c r="F2" s="92"/>
      <c r="G2" s="92"/>
      <c r="H2" s="92"/>
    </row>
    <row r="3" ht="15.75" thickBot="1"/>
    <row r="4" spans="3:16" ht="15">
      <c r="C4" s="109" t="s">
        <v>5</v>
      </c>
      <c r="D4" s="144" t="s">
        <v>492</v>
      </c>
      <c r="E4" s="145" t="s">
        <v>493</v>
      </c>
      <c r="F4" s="111" t="s">
        <v>494</v>
      </c>
      <c r="G4" s="146" t="s">
        <v>495</v>
      </c>
      <c r="H4" s="113" t="s">
        <v>496</v>
      </c>
      <c r="I4" s="145" t="s">
        <v>497</v>
      </c>
      <c r="J4" s="111" t="s">
        <v>498</v>
      </c>
      <c r="K4" s="146" t="s">
        <v>499</v>
      </c>
      <c r="L4" s="113" t="s">
        <v>500</v>
      </c>
      <c r="M4" s="145" t="s">
        <v>501</v>
      </c>
      <c r="N4" s="111" t="s">
        <v>502</v>
      </c>
      <c r="O4" s="146" t="s">
        <v>503</v>
      </c>
      <c r="P4" s="147" t="s">
        <v>504</v>
      </c>
    </row>
    <row r="5" spans="2:16" ht="17.25" customHeight="1">
      <c r="B5" s="87">
        <v>1</v>
      </c>
      <c r="C5" s="116" t="s">
        <v>558</v>
      </c>
      <c r="D5" s="148">
        <v>501</v>
      </c>
      <c r="E5" s="149">
        <v>20</v>
      </c>
      <c r="F5" s="118">
        <v>530</v>
      </c>
      <c r="G5" s="122">
        <v>20</v>
      </c>
      <c r="H5" s="120">
        <v>525</v>
      </c>
      <c r="I5" s="149">
        <v>20</v>
      </c>
      <c r="J5" s="118">
        <v>530</v>
      </c>
      <c r="K5" s="122">
        <v>20</v>
      </c>
      <c r="L5" s="120">
        <v>515</v>
      </c>
      <c r="M5" s="149">
        <v>17</v>
      </c>
      <c r="N5" s="118">
        <f aca="true" t="shared" si="0" ref="N5:N12">SUM(D5+F5+H5+J5+L5)</f>
        <v>2601</v>
      </c>
      <c r="O5" s="122">
        <f aca="true" t="shared" si="1" ref="O5:O12">IF(N5&gt;0,AVERAGE(D5,F5,H5,J5,L5),0)</f>
        <v>520.2</v>
      </c>
      <c r="P5" s="124">
        <f aca="true" t="shared" si="2" ref="P5:P12">SUM(E5+G5+I5+K5+M5)</f>
        <v>97</v>
      </c>
    </row>
    <row r="6" spans="2:16" ht="17.25" customHeight="1">
      <c r="B6" s="87">
        <v>2</v>
      </c>
      <c r="C6" s="116" t="s">
        <v>540</v>
      </c>
      <c r="D6" s="148"/>
      <c r="E6" s="149"/>
      <c r="F6" s="118">
        <v>499</v>
      </c>
      <c r="G6" s="122">
        <v>17</v>
      </c>
      <c r="H6" s="120">
        <v>508</v>
      </c>
      <c r="I6" s="149">
        <v>17</v>
      </c>
      <c r="J6" s="118">
        <v>519</v>
      </c>
      <c r="K6" s="122">
        <v>17</v>
      </c>
      <c r="L6" s="120">
        <v>516</v>
      </c>
      <c r="M6" s="149">
        <v>20</v>
      </c>
      <c r="N6" s="118">
        <f t="shared" si="0"/>
        <v>2042</v>
      </c>
      <c r="O6" s="122">
        <f t="shared" si="1"/>
        <v>510.5</v>
      </c>
      <c r="P6" s="124">
        <f t="shared" si="2"/>
        <v>71</v>
      </c>
    </row>
    <row r="7" spans="2:16" ht="15" customHeight="1">
      <c r="B7" s="87">
        <v>3</v>
      </c>
      <c r="C7" s="116" t="s">
        <v>534</v>
      </c>
      <c r="D7" s="148"/>
      <c r="E7" s="149"/>
      <c r="F7" s="118"/>
      <c r="G7" s="122"/>
      <c r="H7" s="120">
        <v>392</v>
      </c>
      <c r="I7" s="149">
        <v>12</v>
      </c>
      <c r="J7" s="118">
        <v>412</v>
      </c>
      <c r="K7" s="122">
        <v>11</v>
      </c>
      <c r="L7" s="120">
        <v>413</v>
      </c>
      <c r="M7" s="149">
        <v>9</v>
      </c>
      <c r="N7" s="118">
        <f t="shared" si="0"/>
        <v>1217</v>
      </c>
      <c r="O7" s="122">
        <f t="shared" si="1"/>
        <v>405.6666666666667</v>
      </c>
      <c r="P7" s="124">
        <f t="shared" si="2"/>
        <v>32</v>
      </c>
    </row>
    <row r="8" spans="2:16" ht="15" customHeight="1">
      <c r="B8" s="87">
        <v>4</v>
      </c>
      <c r="C8" s="116" t="s">
        <v>531</v>
      </c>
      <c r="D8" s="148"/>
      <c r="E8" s="149"/>
      <c r="F8" s="118"/>
      <c r="G8" s="122"/>
      <c r="H8" s="120">
        <v>499</v>
      </c>
      <c r="I8" s="149">
        <v>14</v>
      </c>
      <c r="J8" s="118"/>
      <c r="K8" s="122"/>
      <c r="L8" s="120">
        <v>496</v>
      </c>
      <c r="M8" s="149">
        <v>14</v>
      </c>
      <c r="N8" s="118">
        <f t="shared" si="0"/>
        <v>995</v>
      </c>
      <c r="O8" s="122">
        <f t="shared" si="1"/>
        <v>497.5</v>
      </c>
      <c r="P8" s="124">
        <f t="shared" si="2"/>
        <v>28</v>
      </c>
    </row>
    <row r="9" spans="2:16" ht="15" customHeight="1">
      <c r="B9" s="87">
        <v>5</v>
      </c>
      <c r="C9" s="116" t="s">
        <v>551</v>
      </c>
      <c r="D9" s="148"/>
      <c r="E9" s="149"/>
      <c r="F9" s="118"/>
      <c r="G9" s="122"/>
      <c r="H9" s="120"/>
      <c r="I9" s="149"/>
      <c r="J9" s="118">
        <v>487</v>
      </c>
      <c r="K9" s="122">
        <v>14</v>
      </c>
      <c r="L9" s="120">
        <v>489</v>
      </c>
      <c r="M9" s="149">
        <v>12</v>
      </c>
      <c r="N9" s="118">
        <f t="shared" si="0"/>
        <v>976</v>
      </c>
      <c r="O9" s="122">
        <f t="shared" si="1"/>
        <v>488</v>
      </c>
      <c r="P9" s="124">
        <f t="shared" si="2"/>
        <v>26</v>
      </c>
    </row>
    <row r="10" spans="2:16" ht="15" customHeight="1">
      <c r="B10" s="87">
        <v>6</v>
      </c>
      <c r="C10" s="116" t="s">
        <v>539</v>
      </c>
      <c r="D10" s="148"/>
      <c r="E10" s="149"/>
      <c r="F10" s="118"/>
      <c r="G10" s="122"/>
      <c r="H10" s="120"/>
      <c r="I10" s="149"/>
      <c r="J10" s="118">
        <v>454</v>
      </c>
      <c r="K10" s="122">
        <v>12</v>
      </c>
      <c r="L10" s="120">
        <v>472</v>
      </c>
      <c r="M10" s="149">
        <v>11</v>
      </c>
      <c r="N10" s="118">
        <f t="shared" si="0"/>
        <v>926</v>
      </c>
      <c r="O10" s="122">
        <f t="shared" si="1"/>
        <v>463</v>
      </c>
      <c r="P10" s="124">
        <f t="shared" si="2"/>
        <v>23</v>
      </c>
    </row>
    <row r="11" spans="2:16" ht="15" customHeight="1">
      <c r="B11" s="87">
        <v>7</v>
      </c>
      <c r="C11" s="116" t="s">
        <v>535</v>
      </c>
      <c r="D11" s="148"/>
      <c r="E11" s="149"/>
      <c r="F11" s="118">
        <v>430</v>
      </c>
      <c r="G11" s="122">
        <v>14</v>
      </c>
      <c r="H11" s="120"/>
      <c r="I11" s="149"/>
      <c r="J11" s="118"/>
      <c r="K11" s="122"/>
      <c r="L11" s="120"/>
      <c r="M11" s="149"/>
      <c r="N11" s="118">
        <f t="shared" si="0"/>
        <v>430</v>
      </c>
      <c r="O11" s="122">
        <f t="shared" si="1"/>
        <v>430</v>
      </c>
      <c r="P11" s="124">
        <f t="shared" si="2"/>
        <v>14</v>
      </c>
    </row>
    <row r="12" spans="2:16" ht="15" customHeight="1" thickBot="1">
      <c r="B12" s="87">
        <v>8</v>
      </c>
      <c r="C12" s="150" t="s">
        <v>579</v>
      </c>
      <c r="D12" s="151"/>
      <c r="E12" s="152"/>
      <c r="F12" s="153"/>
      <c r="G12" s="154"/>
      <c r="H12" s="155"/>
      <c r="I12" s="152"/>
      <c r="J12" s="153"/>
      <c r="K12" s="154"/>
      <c r="L12" s="155">
        <v>445</v>
      </c>
      <c r="M12" s="152">
        <v>10</v>
      </c>
      <c r="N12" s="153">
        <f t="shared" si="0"/>
        <v>445</v>
      </c>
      <c r="O12" s="154">
        <f t="shared" si="1"/>
        <v>445</v>
      </c>
      <c r="P12" s="156">
        <f t="shared" si="2"/>
        <v>10</v>
      </c>
    </row>
    <row r="13" spans="25:26" ht="15" customHeight="1">
      <c r="Y13" s="108"/>
      <c r="Z13" s="108"/>
    </row>
    <row r="14" spans="2:26" ht="24.75">
      <c r="B14" s="88" t="s">
        <v>580</v>
      </c>
      <c r="C14" s="88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Y14" s="108"/>
      <c r="Z14" s="108"/>
    </row>
    <row r="15" spans="2:26" ht="24.75">
      <c r="B15" s="91"/>
      <c r="C15" s="91"/>
      <c r="D15" s="92"/>
      <c r="E15" s="92"/>
      <c r="F15" s="92"/>
      <c r="G15" s="92"/>
      <c r="H15" s="92"/>
      <c r="Y15" s="108"/>
      <c r="Z15" s="108"/>
    </row>
    <row r="16" spans="25:26" ht="15.75" thickBot="1">
      <c r="Y16" s="108"/>
      <c r="Z16" s="108"/>
    </row>
    <row r="17" spans="2:26" ht="15">
      <c r="B17" s="109" t="s">
        <v>527</v>
      </c>
      <c r="C17" s="110" t="s">
        <v>5</v>
      </c>
      <c r="D17" s="111" t="s">
        <v>492</v>
      </c>
      <c r="E17" s="112" t="s">
        <v>493</v>
      </c>
      <c r="F17" s="113" t="s">
        <v>494</v>
      </c>
      <c r="G17" s="114" t="s">
        <v>495</v>
      </c>
      <c r="H17" s="111" t="s">
        <v>496</v>
      </c>
      <c r="I17" s="112" t="s">
        <v>497</v>
      </c>
      <c r="J17" s="113" t="s">
        <v>498</v>
      </c>
      <c r="K17" s="114" t="s">
        <v>499</v>
      </c>
      <c r="L17" s="111" t="s">
        <v>500</v>
      </c>
      <c r="M17" s="112" t="s">
        <v>501</v>
      </c>
      <c r="N17" s="113" t="s">
        <v>502</v>
      </c>
      <c r="O17" s="114" t="s">
        <v>503</v>
      </c>
      <c r="P17" s="115" t="s">
        <v>504</v>
      </c>
      <c r="Q17" s="114" t="s">
        <v>528</v>
      </c>
      <c r="R17" s="95" t="s">
        <v>529</v>
      </c>
      <c r="Y17" s="108"/>
      <c r="Z17" s="108"/>
    </row>
    <row r="18" spans="1:26" ht="13.5" customHeight="1">
      <c r="A18" s="87">
        <v>1</v>
      </c>
      <c r="B18" s="116" t="s">
        <v>120</v>
      </c>
      <c r="C18" s="117" t="s">
        <v>558</v>
      </c>
      <c r="D18" s="118">
        <v>177</v>
      </c>
      <c r="E18" s="119">
        <v>24</v>
      </c>
      <c r="F18" s="120">
        <v>183</v>
      </c>
      <c r="G18" s="121">
        <v>30</v>
      </c>
      <c r="H18" s="118">
        <v>180</v>
      </c>
      <c r="I18" s="119">
        <v>30</v>
      </c>
      <c r="J18" s="120">
        <v>185</v>
      </c>
      <c r="K18" s="121">
        <v>30</v>
      </c>
      <c r="L18" s="118">
        <v>175</v>
      </c>
      <c r="M18" s="119">
        <v>21</v>
      </c>
      <c r="N18" s="120">
        <f aca="true" t="shared" si="3" ref="N18:N54">SUM(D18+F18+H18+J18+L18)</f>
        <v>900</v>
      </c>
      <c r="O18" s="122">
        <f aca="true" t="shared" si="4" ref="O18:O54">IF(N18&gt;0,AVERAGE(D18,F18,H18,J18,L18),0)</f>
        <v>180</v>
      </c>
      <c r="P18" s="123">
        <f aca="true" t="shared" si="5" ref="P18:P54">SUM(E18+G18+I18+K18+M18)</f>
        <v>135</v>
      </c>
      <c r="Q18" s="122">
        <f aca="true" t="shared" si="6" ref="Q18:Q54">MIN(E18,G18,I18,K18,M18)</f>
        <v>21</v>
      </c>
      <c r="R18" s="124">
        <f aca="true" t="shared" si="7" ref="R18:R54">P18-Q18</f>
        <v>114</v>
      </c>
      <c r="Y18" s="108"/>
      <c r="Z18" s="106"/>
    </row>
    <row r="19" spans="1:26" ht="13.5" customHeight="1">
      <c r="A19" s="87">
        <v>2</v>
      </c>
      <c r="B19" s="116" t="s">
        <v>121</v>
      </c>
      <c r="C19" s="117" t="s">
        <v>558</v>
      </c>
      <c r="D19" s="118">
        <v>180</v>
      </c>
      <c r="E19" s="119">
        <v>30</v>
      </c>
      <c r="F19" s="120">
        <v>180</v>
      </c>
      <c r="G19" s="121">
        <v>26</v>
      </c>
      <c r="H19" s="118">
        <v>174</v>
      </c>
      <c r="I19" s="119">
        <v>22</v>
      </c>
      <c r="J19" s="120">
        <v>176</v>
      </c>
      <c r="K19" s="121">
        <v>20</v>
      </c>
      <c r="L19" s="118">
        <v>175</v>
      </c>
      <c r="M19" s="119">
        <v>20</v>
      </c>
      <c r="N19" s="120">
        <f t="shared" si="3"/>
        <v>885</v>
      </c>
      <c r="O19" s="122">
        <f t="shared" si="4"/>
        <v>177</v>
      </c>
      <c r="P19" s="123">
        <f t="shared" si="5"/>
        <v>118</v>
      </c>
      <c r="Q19" s="122">
        <f t="shared" si="6"/>
        <v>20</v>
      </c>
      <c r="R19" s="124">
        <f t="shared" si="7"/>
        <v>98</v>
      </c>
      <c r="Y19" s="108"/>
      <c r="Z19" s="106"/>
    </row>
    <row r="20" spans="1:26" ht="13.5" customHeight="1">
      <c r="A20" s="87">
        <v>3</v>
      </c>
      <c r="B20" s="116" t="s">
        <v>102</v>
      </c>
      <c r="C20" s="117" t="s">
        <v>540</v>
      </c>
      <c r="D20" s="118">
        <v>173</v>
      </c>
      <c r="E20" s="119">
        <v>22</v>
      </c>
      <c r="F20" s="120">
        <v>178</v>
      </c>
      <c r="G20" s="121">
        <v>24</v>
      </c>
      <c r="H20" s="118">
        <v>175</v>
      </c>
      <c r="I20" s="119">
        <v>26</v>
      </c>
      <c r="J20" s="120">
        <v>177</v>
      </c>
      <c r="K20" s="121">
        <v>26</v>
      </c>
      <c r="L20" s="118">
        <v>171</v>
      </c>
      <c r="M20" s="119">
        <v>18</v>
      </c>
      <c r="N20" s="120">
        <f t="shared" si="3"/>
        <v>874</v>
      </c>
      <c r="O20" s="122">
        <f t="shared" si="4"/>
        <v>174.8</v>
      </c>
      <c r="P20" s="123">
        <f t="shared" si="5"/>
        <v>116</v>
      </c>
      <c r="Q20" s="122">
        <f t="shared" si="6"/>
        <v>18</v>
      </c>
      <c r="R20" s="124">
        <f t="shared" si="7"/>
        <v>98</v>
      </c>
      <c r="Y20" s="108"/>
      <c r="Z20" s="106"/>
    </row>
    <row r="21" spans="1:26" ht="13.5" customHeight="1">
      <c r="A21" s="87">
        <v>4</v>
      </c>
      <c r="B21" s="116" t="s">
        <v>101</v>
      </c>
      <c r="C21" s="117" t="s">
        <v>540</v>
      </c>
      <c r="D21" s="118">
        <v>171</v>
      </c>
      <c r="E21" s="119">
        <v>20</v>
      </c>
      <c r="F21" s="120">
        <v>175</v>
      </c>
      <c r="G21" s="121">
        <v>21</v>
      </c>
      <c r="H21" s="118">
        <v>175</v>
      </c>
      <c r="I21" s="119">
        <v>24</v>
      </c>
      <c r="J21" s="120">
        <v>176</v>
      </c>
      <c r="K21" s="121">
        <v>22</v>
      </c>
      <c r="L21" s="118">
        <v>187</v>
      </c>
      <c r="M21" s="119">
        <v>26</v>
      </c>
      <c r="N21" s="120">
        <f t="shared" si="3"/>
        <v>884</v>
      </c>
      <c r="O21" s="122">
        <f t="shared" si="4"/>
        <v>176.8</v>
      </c>
      <c r="P21" s="123">
        <f t="shared" si="5"/>
        <v>113</v>
      </c>
      <c r="Q21" s="122">
        <f t="shared" si="6"/>
        <v>20</v>
      </c>
      <c r="R21" s="124">
        <f t="shared" si="7"/>
        <v>93</v>
      </c>
      <c r="Y21" s="108"/>
      <c r="Z21" s="106"/>
    </row>
    <row r="22" spans="1:26" ht="13.5" customHeight="1">
      <c r="A22" s="87">
        <v>5</v>
      </c>
      <c r="B22" s="116" t="s">
        <v>122</v>
      </c>
      <c r="C22" s="117" t="s">
        <v>558</v>
      </c>
      <c r="D22" s="118">
        <v>144</v>
      </c>
      <c r="E22" s="119">
        <v>16</v>
      </c>
      <c r="F22" s="120">
        <v>167</v>
      </c>
      <c r="G22" s="121">
        <v>19</v>
      </c>
      <c r="H22" s="118">
        <v>171</v>
      </c>
      <c r="I22" s="119">
        <v>21</v>
      </c>
      <c r="J22" s="120">
        <v>177</v>
      </c>
      <c r="K22" s="121">
        <v>24</v>
      </c>
      <c r="L22" s="118">
        <v>165</v>
      </c>
      <c r="M22" s="119">
        <v>10</v>
      </c>
      <c r="N22" s="120">
        <f t="shared" si="3"/>
        <v>824</v>
      </c>
      <c r="O22" s="122">
        <f t="shared" si="4"/>
        <v>164.8</v>
      </c>
      <c r="P22" s="123">
        <f t="shared" si="5"/>
        <v>90</v>
      </c>
      <c r="Q22" s="122">
        <f t="shared" si="6"/>
        <v>10</v>
      </c>
      <c r="R22" s="124">
        <f t="shared" si="7"/>
        <v>80</v>
      </c>
      <c r="Y22" s="108"/>
      <c r="Z22" s="106"/>
    </row>
    <row r="23" spans="1:26" ht="13.5" customHeight="1">
      <c r="A23" s="87">
        <v>6</v>
      </c>
      <c r="B23" s="116" t="s">
        <v>581</v>
      </c>
      <c r="C23" s="117" t="s">
        <v>535</v>
      </c>
      <c r="D23" s="118">
        <v>143</v>
      </c>
      <c r="E23" s="119">
        <v>15</v>
      </c>
      <c r="F23" s="120">
        <v>128</v>
      </c>
      <c r="G23" s="121">
        <v>5</v>
      </c>
      <c r="H23" s="118">
        <v>170</v>
      </c>
      <c r="I23" s="119">
        <v>18</v>
      </c>
      <c r="J23" s="120">
        <v>175</v>
      </c>
      <c r="K23" s="121">
        <v>19</v>
      </c>
      <c r="L23" s="118">
        <v>177</v>
      </c>
      <c r="M23" s="119">
        <v>24</v>
      </c>
      <c r="N23" s="120">
        <f t="shared" si="3"/>
        <v>793</v>
      </c>
      <c r="O23" s="122">
        <f t="shared" si="4"/>
        <v>158.6</v>
      </c>
      <c r="P23" s="123">
        <f t="shared" si="5"/>
        <v>81</v>
      </c>
      <c r="Q23" s="122">
        <f t="shared" si="6"/>
        <v>5</v>
      </c>
      <c r="R23" s="124">
        <f t="shared" si="7"/>
        <v>76</v>
      </c>
      <c r="Y23" s="108"/>
      <c r="Z23" s="106"/>
    </row>
    <row r="24" spans="1:26" ht="13.5" customHeight="1">
      <c r="A24" s="87">
        <v>7</v>
      </c>
      <c r="B24" s="116" t="s">
        <v>582</v>
      </c>
      <c r="C24" s="117" t="s">
        <v>583</v>
      </c>
      <c r="D24" s="118"/>
      <c r="E24" s="119">
        <v>0</v>
      </c>
      <c r="F24" s="120">
        <v>166</v>
      </c>
      <c r="G24" s="121">
        <v>18</v>
      </c>
      <c r="H24" s="118">
        <v>142</v>
      </c>
      <c r="I24" s="119">
        <v>5</v>
      </c>
      <c r="J24" s="120">
        <v>176</v>
      </c>
      <c r="K24" s="121">
        <v>21</v>
      </c>
      <c r="L24" s="118">
        <v>180</v>
      </c>
      <c r="M24" s="119">
        <v>30</v>
      </c>
      <c r="N24" s="120">
        <f t="shared" si="3"/>
        <v>664</v>
      </c>
      <c r="O24" s="122">
        <f t="shared" si="4"/>
        <v>166</v>
      </c>
      <c r="P24" s="123">
        <f t="shared" si="5"/>
        <v>74</v>
      </c>
      <c r="Q24" s="122">
        <f t="shared" si="6"/>
        <v>0</v>
      </c>
      <c r="R24" s="124">
        <f t="shared" si="7"/>
        <v>74</v>
      </c>
      <c r="Y24" s="108"/>
      <c r="Z24" s="106"/>
    </row>
    <row r="25" spans="1:26" ht="13.5" customHeight="1">
      <c r="A25" s="87">
        <v>8</v>
      </c>
      <c r="B25" s="116" t="s">
        <v>584</v>
      </c>
      <c r="C25" s="117" t="s">
        <v>585</v>
      </c>
      <c r="D25" s="118">
        <v>177</v>
      </c>
      <c r="E25" s="119">
        <v>26</v>
      </c>
      <c r="F25" s="120">
        <v>166</v>
      </c>
      <c r="G25" s="121">
        <v>17</v>
      </c>
      <c r="H25" s="118"/>
      <c r="I25" s="119">
        <v>0</v>
      </c>
      <c r="J25" s="120">
        <v>173</v>
      </c>
      <c r="K25" s="121">
        <v>17</v>
      </c>
      <c r="L25" s="118">
        <v>168</v>
      </c>
      <c r="M25" s="119">
        <v>13</v>
      </c>
      <c r="N25" s="120">
        <f t="shared" si="3"/>
        <v>684</v>
      </c>
      <c r="O25" s="122">
        <f t="shared" si="4"/>
        <v>171</v>
      </c>
      <c r="P25" s="123">
        <f t="shared" si="5"/>
        <v>73</v>
      </c>
      <c r="Q25" s="122">
        <f t="shared" si="6"/>
        <v>0</v>
      </c>
      <c r="R25" s="124">
        <f t="shared" si="7"/>
        <v>73</v>
      </c>
      <c r="Y25" s="108"/>
      <c r="Z25" s="106"/>
    </row>
    <row r="26" spans="1:26" ht="13.5" customHeight="1">
      <c r="A26" s="87">
        <v>9</v>
      </c>
      <c r="B26" s="116" t="s">
        <v>586</v>
      </c>
      <c r="C26" s="117" t="s">
        <v>549</v>
      </c>
      <c r="D26" s="118">
        <v>172</v>
      </c>
      <c r="E26" s="119">
        <v>21</v>
      </c>
      <c r="F26" s="120">
        <v>177</v>
      </c>
      <c r="G26" s="121">
        <v>22</v>
      </c>
      <c r="H26" s="118">
        <v>165</v>
      </c>
      <c r="I26" s="119">
        <v>13</v>
      </c>
      <c r="J26" s="120">
        <v>161</v>
      </c>
      <c r="K26" s="121">
        <v>9</v>
      </c>
      <c r="L26" s="118">
        <v>171</v>
      </c>
      <c r="M26" s="119">
        <v>16</v>
      </c>
      <c r="N26" s="120">
        <f t="shared" si="3"/>
        <v>846</v>
      </c>
      <c r="O26" s="122">
        <f t="shared" si="4"/>
        <v>169.2</v>
      </c>
      <c r="P26" s="123">
        <f t="shared" si="5"/>
        <v>81</v>
      </c>
      <c r="Q26" s="122">
        <f t="shared" si="6"/>
        <v>9</v>
      </c>
      <c r="R26" s="124">
        <f t="shared" si="7"/>
        <v>72</v>
      </c>
      <c r="Y26" s="108"/>
      <c r="Z26" s="106"/>
    </row>
    <row r="27" spans="1:26" ht="13.5" customHeight="1">
      <c r="A27" s="87">
        <v>10</v>
      </c>
      <c r="B27" s="116" t="s">
        <v>587</v>
      </c>
      <c r="C27" s="117" t="s">
        <v>576</v>
      </c>
      <c r="D27" s="118">
        <v>151</v>
      </c>
      <c r="E27" s="119">
        <v>18</v>
      </c>
      <c r="F27" s="120">
        <v>150</v>
      </c>
      <c r="G27" s="121">
        <v>9</v>
      </c>
      <c r="H27" s="118">
        <v>171</v>
      </c>
      <c r="I27" s="119">
        <v>19</v>
      </c>
      <c r="J27" s="120">
        <v>168</v>
      </c>
      <c r="K27" s="121">
        <v>13</v>
      </c>
      <c r="L27" s="118">
        <v>170</v>
      </c>
      <c r="M27" s="119">
        <v>15</v>
      </c>
      <c r="N27" s="120">
        <f t="shared" si="3"/>
        <v>810</v>
      </c>
      <c r="O27" s="122">
        <f t="shared" si="4"/>
        <v>162</v>
      </c>
      <c r="P27" s="123">
        <f t="shared" si="5"/>
        <v>74</v>
      </c>
      <c r="Q27" s="122">
        <f t="shared" si="6"/>
        <v>9</v>
      </c>
      <c r="R27" s="124">
        <f t="shared" si="7"/>
        <v>65</v>
      </c>
      <c r="Y27" s="108"/>
      <c r="Z27" s="106"/>
    </row>
    <row r="28" spans="1:26" ht="13.5" customHeight="1">
      <c r="A28" s="87">
        <v>11</v>
      </c>
      <c r="B28" s="116" t="s">
        <v>588</v>
      </c>
      <c r="C28" s="117" t="s">
        <v>531</v>
      </c>
      <c r="D28" s="118"/>
      <c r="E28" s="119">
        <v>0</v>
      </c>
      <c r="F28" s="120"/>
      <c r="G28" s="121">
        <v>0</v>
      </c>
      <c r="H28" s="118">
        <v>168</v>
      </c>
      <c r="I28" s="119">
        <v>16</v>
      </c>
      <c r="J28" s="120">
        <v>175</v>
      </c>
      <c r="K28" s="121">
        <v>18</v>
      </c>
      <c r="L28" s="118">
        <v>177</v>
      </c>
      <c r="M28" s="119">
        <v>22</v>
      </c>
      <c r="N28" s="120">
        <f t="shared" si="3"/>
        <v>520</v>
      </c>
      <c r="O28" s="122">
        <f t="shared" si="4"/>
        <v>173.33333333333334</v>
      </c>
      <c r="P28" s="123">
        <f t="shared" si="5"/>
        <v>56</v>
      </c>
      <c r="Q28" s="122">
        <f t="shared" si="6"/>
        <v>0</v>
      </c>
      <c r="R28" s="124">
        <f t="shared" si="7"/>
        <v>56</v>
      </c>
      <c r="Y28" s="108"/>
      <c r="Z28" s="106"/>
    </row>
    <row r="29" spans="1:26" ht="13.5" customHeight="1">
      <c r="A29" s="87">
        <v>12</v>
      </c>
      <c r="B29" s="128" t="s">
        <v>589</v>
      </c>
      <c r="C29" s="129" t="s">
        <v>579</v>
      </c>
      <c r="D29" s="130"/>
      <c r="E29" s="131">
        <v>0</v>
      </c>
      <c r="F29" s="132"/>
      <c r="G29" s="133">
        <v>0</v>
      </c>
      <c r="H29" s="130">
        <v>171</v>
      </c>
      <c r="I29" s="131">
        <v>20</v>
      </c>
      <c r="J29" s="132">
        <v>173</v>
      </c>
      <c r="K29" s="133">
        <v>16</v>
      </c>
      <c r="L29" s="130">
        <v>174</v>
      </c>
      <c r="M29" s="131">
        <v>19</v>
      </c>
      <c r="N29" s="132">
        <f t="shared" si="3"/>
        <v>518</v>
      </c>
      <c r="O29" s="122">
        <f t="shared" si="4"/>
        <v>172.66666666666666</v>
      </c>
      <c r="P29" s="134">
        <f t="shared" si="5"/>
        <v>55</v>
      </c>
      <c r="Q29" s="122">
        <f t="shared" si="6"/>
        <v>0</v>
      </c>
      <c r="R29" s="124">
        <f t="shared" si="7"/>
        <v>55</v>
      </c>
      <c r="Y29" s="108"/>
      <c r="Z29" s="106"/>
    </row>
    <row r="30" spans="1:26" ht="13.5" customHeight="1">
      <c r="A30" s="87">
        <v>13</v>
      </c>
      <c r="B30" s="116" t="s">
        <v>590</v>
      </c>
      <c r="C30" s="117" t="s">
        <v>549</v>
      </c>
      <c r="D30" s="118">
        <v>171</v>
      </c>
      <c r="E30" s="119">
        <v>19</v>
      </c>
      <c r="F30" s="120"/>
      <c r="G30" s="121">
        <v>0</v>
      </c>
      <c r="H30" s="118">
        <v>166</v>
      </c>
      <c r="I30" s="119">
        <v>14</v>
      </c>
      <c r="J30" s="120">
        <v>158</v>
      </c>
      <c r="K30" s="121">
        <v>5</v>
      </c>
      <c r="L30" s="118">
        <v>171</v>
      </c>
      <c r="M30" s="119">
        <v>17</v>
      </c>
      <c r="N30" s="120">
        <f t="shared" si="3"/>
        <v>666</v>
      </c>
      <c r="O30" s="122">
        <f t="shared" si="4"/>
        <v>166.5</v>
      </c>
      <c r="P30" s="123">
        <f t="shared" si="5"/>
        <v>55</v>
      </c>
      <c r="Q30" s="122">
        <f t="shared" si="6"/>
        <v>0</v>
      </c>
      <c r="R30" s="124">
        <f t="shared" si="7"/>
        <v>55</v>
      </c>
      <c r="Y30" s="108"/>
      <c r="Z30" s="125"/>
    </row>
    <row r="31" spans="1:26" ht="13.5" customHeight="1">
      <c r="A31" s="87">
        <v>14</v>
      </c>
      <c r="B31" s="116" t="s">
        <v>591</v>
      </c>
      <c r="C31" s="117" t="s">
        <v>531</v>
      </c>
      <c r="D31" s="118"/>
      <c r="E31" s="119">
        <v>0</v>
      </c>
      <c r="F31" s="120">
        <v>165</v>
      </c>
      <c r="G31" s="121">
        <v>16</v>
      </c>
      <c r="H31" s="118">
        <v>169</v>
      </c>
      <c r="I31" s="119">
        <v>17</v>
      </c>
      <c r="J31" s="120"/>
      <c r="K31" s="121">
        <v>0</v>
      </c>
      <c r="L31" s="118">
        <v>168</v>
      </c>
      <c r="M31" s="119">
        <v>12</v>
      </c>
      <c r="N31" s="120">
        <f t="shared" si="3"/>
        <v>502</v>
      </c>
      <c r="O31" s="122">
        <f t="shared" si="4"/>
        <v>167.33333333333334</v>
      </c>
      <c r="P31" s="123">
        <f t="shared" si="5"/>
        <v>45</v>
      </c>
      <c r="Q31" s="122">
        <f t="shared" si="6"/>
        <v>0</v>
      </c>
      <c r="R31" s="124">
        <f t="shared" si="7"/>
        <v>45</v>
      </c>
      <c r="Y31" s="108"/>
      <c r="Z31" s="106"/>
    </row>
    <row r="32" spans="1:26" ht="13.5" customHeight="1">
      <c r="A32" s="87">
        <v>15</v>
      </c>
      <c r="B32" s="116" t="s">
        <v>592</v>
      </c>
      <c r="C32" s="117" t="s">
        <v>558</v>
      </c>
      <c r="D32" s="118"/>
      <c r="E32" s="119">
        <v>0</v>
      </c>
      <c r="F32" s="120">
        <v>161</v>
      </c>
      <c r="G32" s="121">
        <v>14</v>
      </c>
      <c r="H32" s="118">
        <v>166</v>
      </c>
      <c r="I32" s="119">
        <v>15</v>
      </c>
      <c r="J32" s="120">
        <v>169</v>
      </c>
      <c r="K32" s="121">
        <v>14</v>
      </c>
      <c r="L32" s="118"/>
      <c r="M32" s="119">
        <v>0</v>
      </c>
      <c r="N32" s="120">
        <f t="shared" si="3"/>
        <v>496</v>
      </c>
      <c r="O32" s="122">
        <f t="shared" si="4"/>
        <v>165.33333333333334</v>
      </c>
      <c r="P32" s="123">
        <f t="shared" si="5"/>
        <v>43</v>
      </c>
      <c r="Q32" s="122">
        <f t="shared" si="6"/>
        <v>0</v>
      </c>
      <c r="R32" s="124">
        <f t="shared" si="7"/>
        <v>43</v>
      </c>
      <c r="Y32" s="108"/>
      <c r="Z32" s="106"/>
    </row>
    <row r="33" spans="1:26" ht="13.5" customHeight="1">
      <c r="A33" s="87">
        <v>16</v>
      </c>
      <c r="B33" s="126" t="s">
        <v>593</v>
      </c>
      <c r="C33" s="127" t="s">
        <v>594</v>
      </c>
      <c r="D33" s="118">
        <v>146</v>
      </c>
      <c r="E33" s="119">
        <v>17</v>
      </c>
      <c r="F33" s="120">
        <v>155</v>
      </c>
      <c r="G33" s="121">
        <v>10</v>
      </c>
      <c r="H33" s="118">
        <v>162</v>
      </c>
      <c r="I33" s="119">
        <v>10</v>
      </c>
      <c r="J33" s="120">
        <v>144</v>
      </c>
      <c r="K33" s="121">
        <v>2</v>
      </c>
      <c r="L33" s="118">
        <v>155</v>
      </c>
      <c r="M33" s="119">
        <v>4</v>
      </c>
      <c r="N33" s="120">
        <f t="shared" si="3"/>
        <v>762</v>
      </c>
      <c r="O33" s="122">
        <f t="shared" si="4"/>
        <v>152.4</v>
      </c>
      <c r="P33" s="123">
        <f t="shared" si="5"/>
        <v>43</v>
      </c>
      <c r="Q33" s="122">
        <f t="shared" si="6"/>
        <v>2</v>
      </c>
      <c r="R33" s="124">
        <f t="shared" si="7"/>
        <v>41</v>
      </c>
      <c r="Y33" s="108"/>
      <c r="Z33" s="106"/>
    </row>
    <row r="34" spans="1:26" ht="13.5" customHeight="1">
      <c r="A34" s="87">
        <v>17</v>
      </c>
      <c r="B34" s="116" t="s">
        <v>595</v>
      </c>
      <c r="C34" s="117" t="s">
        <v>540</v>
      </c>
      <c r="D34" s="118"/>
      <c r="E34" s="119">
        <v>0</v>
      </c>
      <c r="F34" s="120">
        <v>146</v>
      </c>
      <c r="G34" s="121">
        <v>7</v>
      </c>
      <c r="H34" s="118">
        <v>158</v>
      </c>
      <c r="I34" s="119">
        <v>9</v>
      </c>
      <c r="J34" s="120">
        <v>166</v>
      </c>
      <c r="K34" s="121">
        <v>11</v>
      </c>
      <c r="L34" s="118">
        <v>167</v>
      </c>
      <c r="M34" s="119">
        <v>11</v>
      </c>
      <c r="N34" s="120">
        <f t="shared" si="3"/>
        <v>637</v>
      </c>
      <c r="O34" s="122">
        <f t="shared" si="4"/>
        <v>159.25</v>
      </c>
      <c r="P34" s="123">
        <f t="shared" si="5"/>
        <v>38</v>
      </c>
      <c r="Q34" s="122">
        <f t="shared" si="6"/>
        <v>0</v>
      </c>
      <c r="R34" s="124">
        <f t="shared" si="7"/>
        <v>38</v>
      </c>
      <c r="Y34" s="108"/>
      <c r="Z34" s="106"/>
    </row>
    <row r="35" spans="1:26" ht="13.5" customHeight="1">
      <c r="A35" s="87">
        <v>18</v>
      </c>
      <c r="B35" s="116" t="s">
        <v>213</v>
      </c>
      <c r="C35" s="117" t="s">
        <v>531</v>
      </c>
      <c r="D35" s="118"/>
      <c r="E35" s="119">
        <v>0</v>
      </c>
      <c r="F35" s="120">
        <v>164</v>
      </c>
      <c r="G35" s="121">
        <v>15</v>
      </c>
      <c r="H35" s="118">
        <v>162</v>
      </c>
      <c r="I35" s="119">
        <v>11</v>
      </c>
      <c r="J35" s="120">
        <v>149</v>
      </c>
      <c r="K35" s="121">
        <v>3</v>
      </c>
      <c r="L35" s="118">
        <v>151</v>
      </c>
      <c r="M35" s="119">
        <v>1</v>
      </c>
      <c r="N35" s="120">
        <f t="shared" si="3"/>
        <v>626</v>
      </c>
      <c r="O35" s="122">
        <f t="shared" si="4"/>
        <v>156.5</v>
      </c>
      <c r="P35" s="123">
        <f t="shared" si="5"/>
        <v>30</v>
      </c>
      <c r="Q35" s="122">
        <f t="shared" si="6"/>
        <v>0</v>
      </c>
      <c r="R35" s="124">
        <f t="shared" si="7"/>
        <v>30</v>
      </c>
      <c r="Y35" s="108"/>
      <c r="Z35" s="106"/>
    </row>
    <row r="36" spans="1:26" ht="13.5" customHeight="1">
      <c r="A36" s="87">
        <v>19</v>
      </c>
      <c r="B36" s="116" t="s">
        <v>596</v>
      </c>
      <c r="C36" s="117" t="s">
        <v>558</v>
      </c>
      <c r="D36" s="118"/>
      <c r="E36" s="119">
        <v>0</v>
      </c>
      <c r="F36" s="120">
        <v>171</v>
      </c>
      <c r="G36" s="121">
        <v>20</v>
      </c>
      <c r="H36" s="118"/>
      <c r="I36" s="119">
        <v>0</v>
      </c>
      <c r="J36" s="120">
        <v>159</v>
      </c>
      <c r="K36" s="121">
        <v>7</v>
      </c>
      <c r="L36" s="118"/>
      <c r="M36" s="119">
        <v>0</v>
      </c>
      <c r="N36" s="120">
        <f t="shared" si="3"/>
        <v>330</v>
      </c>
      <c r="O36" s="122">
        <f t="shared" si="4"/>
        <v>165</v>
      </c>
      <c r="P36" s="123">
        <f t="shared" si="5"/>
        <v>27</v>
      </c>
      <c r="Q36" s="122">
        <f t="shared" si="6"/>
        <v>0</v>
      </c>
      <c r="R36" s="124">
        <f t="shared" si="7"/>
        <v>27</v>
      </c>
      <c r="Y36" s="108"/>
      <c r="Z36" s="106"/>
    </row>
    <row r="37" spans="1:26" ht="13.5" customHeight="1">
      <c r="A37" s="87">
        <v>20</v>
      </c>
      <c r="B37" s="116" t="s">
        <v>597</v>
      </c>
      <c r="C37" s="117" t="s">
        <v>539</v>
      </c>
      <c r="D37" s="118"/>
      <c r="E37" s="119">
        <v>0</v>
      </c>
      <c r="F37" s="120"/>
      <c r="G37" s="121">
        <v>0</v>
      </c>
      <c r="H37" s="118">
        <v>162</v>
      </c>
      <c r="I37" s="119">
        <v>12</v>
      </c>
      <c r="J37" s="120">
        <v>158</v>
      </c>
      <c r="K37" s="121">
        <v>6</v>
      </c>
      <c r="L37" s="118">
        <v>163</v>
      </c>
      <c r="M37" s="119">
        <v>9</v>
      </c>
      <c r="N37" s="120">
        <f t="shared" si="3"/>
        <v>483</v>
      </c>
      <c r="O37" s="122">
        <f t="shared" si="4"/>
        <v>161</v>
      </c>
      <c r="P37" s="123">
        <f t="shared" si="5"/>
        <v>27</v>
      </c>
      <c r="Q37" s="122">
        <f t="shared" si="6"/>
        <v>0</v>
      </c>
      <c r="R37" s="124">
        <f t="shared" si="7"/>
        <v>27</v>
      </c>
      <c r="Y37" s="108"/>
      <c r="Z37" s="106"/>
    </row>
    <row r="38" spans="1:26" ht="13.5" customHeight="1">
      <c r="A38" s="87">
        <v>21</v>
      </c>
      <c r="B38" s="116" t="s">
        <v>598</v>
      </c>
      <c r="C38" s="117" t="s">
        <v>539</v>
      </c>
      <c r="D38" s="118"/>
      <c r="E38" s="119">
        <v>0</v>
      </c>
      <c r="F38" s="120"/>
      <c r="G38" s="121">
        <v>0</v>
      </c>
      <c r="H38" s="118">
        <v>148</v>
      </c>
      <c r="I38" s="119">
        <v>8</v>
      </c>
      <c r="J38" s="120">
        <v>166</v>
      </c>
      <c r="K38" s="121">
        <v>12</v>
      </c>
      <c r="L38" s="118">
        <v>157</v>
      </c>
      <c r="M38" s="119">
        <v>5</v>
      </c>
      <c r="N38" s="120">
        <f t="shared" si="3"/>
        <v>471</v>
      </c>
      <c r="O38" s="122">
        <f t="shared" si="4"/>
        <v>157</v>
      </c>
      <c r="P38" s="123">
        <f t="shared" si="5"/>
        <v>25</v>
      </c>
      <c r="Q38" s="122">
        <f t="shared" si="6"/>
        <v>0</v>
      </c>
      <c r="R38" s="124">
        <f t="shared" si="7"/>
        <v>25</v>
      </c>
      <c r="Y38" s="108"/>
      <c r="Z38" s="106"/>
    </row>
    <row r="39" spans="1:26" ht="13.5" customHeight="1">
      <c r="A39" s="87">
        <v>22</v>
      </c>
      <c r="B39" s="116" t="s">
        <v>110</v>
      </c>
      <c r="C39" s="117" t="s">
        <v>551</v>
      </c>
      <c r="D39" s="118"/>
      <c r="E39" s="119">
        <v>0</v>
      </c>
      <c r="F39" s="120"/>
      <c r="G39" s="121">
        <v>0</v>
      </c>
      <c r="H39" s="118"/>
      <c r="I39" s="119">
        <v>0</v>
      </c>
      <c r="J39" s="120">
        <v>170</v>
      </c>
      <c r="K39" s="121">
        <v>15</v>
      </c>
      <c r="L39" s="118">
        <v>161</v>
      </c>
      <c r="M39" s="119">
        <v>8</v>
      </c>
      <c r="N39" s="120">
        <f t="shared" si="3"/>
        <v>331</v>
      </c>
      <c r="O39" s="122">
        <f t="shared" si="4"/>
        <v>165.5</v>
      </c>
      <c r="P39" s="123">
        <f t="shared" si="5"/>
        <v>23</v>
      </c>
      <c r="Q39" s="122">
        <f t="shared" si="6"/>
        <v>0</v>
      </c>
      <c r="R39" s="124">
        <f t="shared" si="7"/>
        <v>23</v>
      </c>
      <c r="Y39" s="108"/>
      <c r="Z39" s="106"/>
    </row>
    <row r="40" spans="1:26" ht="13.5" customHeight="1">
      <c r="A40" s="87">
        <v>23</v>
      </c>
      <c r="B40" s="116" t="s">
        <v>599</v>
      </c>
      <c r="C40" s="117" t="s">
        <v>535</v>
      </c>
      <c r="D40" s="118"/>
      <c r="E40" s="119">
        <v>0</v>
      </c>
      <c r="F40" s="120">
        <v>157</v>
      </c>
      <c r="G40" s="121">
        <v>11</v>
      </c>
      <c r="H40" s="118"/>
      <c r="I40" s="119">
        <v>0</v>
      </c>
      <c r="J40" s="120">
        <v>164</v>
      </c>
      <c r="K40" s="121">
        <v>10</v>
      </c>
      <c r="L40" s="118"/>
      <c r="M40" s="119">
        <v>0</v>
      </c>
      <c r="N40" s="120">
        <f t="shared" si="3"/>
        <v>321</v>
      </c>
      <c r="O40" s="122">
        <f t="shared" si="4"/>
        <v>160.5</v>
      </c>
      <c r="P40" s="123">
        <f t="shared" si="5"/>
        <v>21</v>
      </c>
      <c r="Q40" s="122">
        <f t="shared" si="6"/>
        <v>0</v>
      </c>
      <c r="R40" s="124">
        <f t="shared" si="7"/>
        <v>21</v>
      </c>
      <c r="Y40" s="108"/>
      <c r="Z40" s="106"/>
    </row>
    <row r="41" spans="1:26" ht="13.5" customHeight="1">
      <c r="A41" s="87">
        <v>24</v>
      </c>
      <c r="B41" s="128" t="s">
        <v>105</v>
      </c>
      <c r="C41" s="129" t="s">
        <v>534</v>
      </c>
      <c r="D41" s="130"/>
      <c r="E41" s="131">
        <v>0</v>
      </c>
      <c r="F41" s="132">
        <v>157</v>
      </c>
      <c r="G41" s="133">
        <v>12</v>
      </c>
      <c r="H41" s="130">
        <v>144</v>
      </c>
      <c r="I41" s="131">
        <v>6</v>
      </c>
      <c r="J41" s="132"/>
      <c r="K41" s="133">
        <v>0</v>
      </c>
      <c r="L41" s="130"/>
      <c r="M41" s="131">
        <v>0</v>
      </c>
      <c r="N41" s="132">
        <f t="shared" si="3"/>
        <v>301</v>
      </c>
      <c r="O41" s="122">
        <f t="shared" si="4"/>
        <v>150.5</v>
      </c>
      <c r="P41" s="123">
        <f t="shared" si="5"/>
        <v>18</v>
      </c>
      <c r="Q41" s="122">
        <f t="shared" si="6"/>
        <v>0</v>
      </c>
      <c r="R41" s="124">
        <f t="shared" si="7"/>
        <v>18</v>
      </c>
      <c r="Y41" s="108"/>
      <c r="Z41" s="106"/>
    </row>
    <row r="42" spans="1:26" ht="13.5" customHeight="1">
      <c r="A42" s="87">
        <v>25</v>
      </c>
      <c r="B42" s="116" t="s">
        <v>111</v>
      </c>
      <c r="C42" s="117" t="s">
        <v>551</v>
      </c>
      <c r="D42" s="118"/>
      <c r="E42" s="119">
        <v>0</v>
      </c>
      <c r="F42" s="120"/>
      <c r="G42" s="121">
        <v>0</v>
      </c>
      <c r="H42" s="118"/>
      <c r="I42" s="119">
        <v>0</v>
      </c>
      <c r="J42" s="120">
        <v>157</v>
      </c>
      <c r="K42" s="121">
        <v>4</v>
      </c>
      <c r="L42" s="118">
        <v>168</v>
      </c>
      <c r="M42" s="119">
        <v>14</v>
      </c>
      <c r="N42" s="120">
        <f t="shared" si="3"/>
        <v>325</v>
      </c>
      <c r="O42" s="122">
        <f t="shared" si="4"/>
        <v>162.5</v>
      </c>
      <c r="P42" s="123">
        <f t="shared" si="5"/>
        <v>18</v>
      </c>
      <c r="Q42" s="122">
        <f t="shared" si="6"/>
        <v>0</v>
      </c>
      <c r="R42" s="124">
        <f t="shared" si="7"/>
        <v>18</v>
      </c>
      <c r="Y42" s="108"/>
      <c r="Z42" s="106"/>
    </row>
    <row r="43" spans="1:26" ht="13.5" customHeight="1">
      <c r="A43" s="87">
        <v>26</v>
      </c>
      <c r="B43" s="116" t="s">
        <v>109</v>
      </c>
      <c r="C43" s="117" t="s">
        <v>551</v>
      </c>
      <c r="D43" s="118"/>
      <c r="E43" s="119">
        <v>0</v>
      </c>
      <c r="F43" s="120"/>
      <c r="G43" s="121">
        <v>0</v>
      </c>
      <c r="H43" s="118"/>
      <c r="I43" s="119">
        <v>0</v>
      </c>
      <c r="J43" s="120">
        <v>160</v>
      </c>
      <c r="K43" s="121">
        <v>8</v>
      </c>
      <c r="L43" s="118">
        <v>160</v>
      </c>
      <c r="M43" s="119">
        <v>7</v>
      </c>
      <c r="N43" s="120">
        <f t="shared" si="3"/>
        <v>320</v>
      </c>
      <c r="O43" s="122">
        <f t="shared" si="4"/>
        <v>160</v>
      </c>
      <c r="P43" s="123">
        <f t="shared" si="5"/>
        <v>15</v>
      </c>
      <c r="Q43" s="122">
        <f t="shared" si="6"/>
        <v>0</v>
      </c>
      <c r="R43" s="124">
        <f t="shared" si="7"/>
        <v>15</v>
      </c>
      <c r="Y43" s="108"/>
      <c r="Z43" s="106"/>
    </row>
    <row r="44" spans="1:26" ht="13.5" customHeight="1">
      <c r="A44" s="87">
        <v>27</v>
      </c>
      <c r="B44" s="116" t="s">
        <v>600</v>
      </c>
      <c r="C44" s="117" t="s">
        <v>561</v>
      </c>
      <c r="D44" s="118">
        <v>133</v>
      </c>
      <c r="E44" s="119">
        <v>14</v>
      </c>
      <c r="F44" s="120"/>
      <c r="G44" s="121">
        <v>0</v>
      </c>
      <c r="H44" s="118"/>
      <c r="I44" s="119">
        <v>0</v>
      </c>
      <c r="J44" s="120"/>
      <c r="K44" s="121">
        <v>0</v>
      </c>
      <c r="L44" s="118"/>
      <c r="M44" s="119">
        <v>0</v>
      </c>
      <c r="N44" s="120">
        <f t="shared" si="3"/>
        <v>133</v>
      </c>
      <c r="O44" s="122">
        <f t="shared" si="4"/>
        <v>133</v>
      </c>
      <c r="P44" s="123">
        <f t="shared" si="5"/>
        <v>14</v>
      </c>
      <c r="Q44" s="122">
        <f t="shared" si="6"/>
        <v>0</v>
      </c>
      <c r="R44" s="124">
        <f t="shared" si="7"/>
        <v>14</v>
      </c>
      <c r="Y44" s="108"/>
      <c r="Z44" s="106"/>
    </row>
    <row r="45" spans="1:26" ht="13.5" customHeight="1">
      <c r="A45" s="87">
        <v>28</v>
      </c>
      <c r="B45" s="116" t="s">
        <v>601</v>
      </c>
      <c r="C45" s="117" t="s">
        <v>539</v>
      </c>
      <c r="D45" s="118">
        <v>118</v>
      </c>
      <c r="E45" s="119">
        <v>13</v>
      </c>
      <c r="F45" s="120"/>
      <c r="G45" s="121">
        <v>0</v>
      </c>
      <c r="H45" s="118"/>
      <c r="I45" s="119">
        <v>0</v>
      </c>
      <c r="J45" s="120"/>
      <c r="K45" s="121">
        <v>0</v>
      </c>
      <c r="L45" s="118"/>
      <c r="M45" s="119">
        <v>0</v>
      </c>
      <c r="N45" s="120">
        <f t="shared" si="3"/>
        <v>118</v>
      </c>
      <c r="O45" s="122">
        <f t="shared" si="4"/>
        <v>118</v>
      </c>
      <c r="P45" s="123">
        <f t="shared" si="5"/>
        <v>13</v>
      </c>
      <c r="Q45" s="122">
        <f t="shared" si="6"/>
        <v>0</v>
      </c>
      <c r="R45" s="124">
        <f t="shared" si="7"/>
        <v>13</v>
      </c>
      <c r="Y45" s="108"/>
      <c r="Z45" s="125"/>
    </row>
    <row r="46" spans="1:26" ht="13.5" customHeight="1">
      <c r="A46" s="87">
        <v>29</v>
      </c>
      <c r="B46" s="116" t="s">
        <v>602</v>
      </c>
      <c r="C46" s="117" t="s">
        <v>555</v>
      </c>
      <c r="D46" s="118"/>
      <c r="E46" s="119">
        <v>0</v>
      </c>
      <c r="F46" s="120">
        <v>160</v>
      </c>
      <c r="G46" s="121">
        <v>13</v>
      </c>
      <c r="H46" s="118"/>
      <c r="I46" s="119">
        <v>0</v>
      </c>
      <c r="J46" s="120"/>
      <c r="K46" s="121">
        <v>0</v>
      </c>
      <c r="L46" s="118"/>
      <c r="M46" s="119">
        <v>0</v>
      </c>
      <c r="N46" s="120">
        <f t="shared" si="3"/>
        <v>160</v>
      </c>
      <c r="O46" s="122">
        <f t="shared" si="4"/>
        <v>160</v>
      </c>
      <c r="P46" s="123">
        <f t="shared" si="5"/>
        <v>13</v>
      </c>
      <c r="Q46" s="122">
        <f t="shared" si="6"/>
        <v>0</v>
      </c>
      <c r="R46" s="124">
        <f t="shared" si="7"/>
        <v>13</v>
      </c>
      <c r="Y46" s="108"/>
      <c r="Z46" s="106"/>
    </row>
    <row r="47" spans="1:26" ht="13.5" customHeight="1">
      <c r="A47" s="87">
        <v>30</v>
      </c>
      <c r="B47" s="116" t="s">
        <v>603</v>
      </c>
      <c r="C47" s="117" t="s">
        <v>583</v>
      </c>
      <c r="D47" s="118"/>
      <c r="E47" s="119">
        <v>0</v>
      </c>
      <c r="F47" s="120"/>
      <c r="G47" s="121">
        <v>0</v>
      </c>
      <c r="H47" s="118">
        <v>144</v>
      </c>
      <c r="I47" s="119">
        <v>7</v>
      </c>
      <c r="J47" s="120"/>
      <c r="K47" s="121">
        <v>0</v>
      </c>
      <c r="L47" s="118">
        <v>158</v>
      </c>
      <c r="M47" s="119">
        <v>6</v>
      </c>
      <c r="N47" s="120">
        <f t="shared" si="3"/>
        <v>302</v>
      </c>
      <c r="O47" s="122">
        <f t="shared" si="4"/>
        <v>151</v>
      </c>
      <c r="P47" s="123">
        <f t="shared" si="5"/>
        <v>13</v>
      </c>
      <c r="Q47" s="122">
        <f t="shared" si="6"/>
        <v>0</v>
      </c>
      <c r="R47" s="124">
        <f t="shared" si="7"/>
        <v>13</v>
      </c>
      <c r="Y47" s="108"/>
      <c r="Z47" s="106"/>
    </row>
    <row r="48" spans="1:26" ht="13.5" customHeight="1">
      <c r="A48" s="87">
        <v>31</v>
      </c>
      <c r="B48" s="116" t="s">
        <v>604</v>
      </c>
      <c r="C48" s="117" t="s">
        <v>576</v>
      </c>
      <c r="D48" s="118"/>
      <c r="E48" s="119">
        <v>0</v>
      </c>
      <c r="F48" s="120">
        <v>148</v>
      </c>
      <c r="G48" s="121">
        <v>8</v>
      </c>
      <c r="H48" s="118"/>
      <c r="I48" s="119">
        <v>0</v>
      </c>
      <c r="J48" s="120"/>
      <c r="K48" s="121">
        <v>0</v>
      </c>
      <c r="L48" s="118"/>
      <c r="M48" s="119">
        <v>0</v>
      </c>
      <c r="N48" s="120">
        <f t="shared" si="3"/>
        <v>148</v>
      </c>
      <c r="O48" s="122">
        <f t="shared" si="4"/>
        <v>148</v>
      </c>
      <c r="P48" s="123">
        <f t="shared" si="5"/>
        <v>8</v>
      </c>
      <c r="Q48" s="122">
        <f t="shared" si="6"/>
        <v>0</v>
      </c>
      <c r="R48" s="124">
        <f t="shared" si="7"/>
        <v>8</v>
      </c>
      <c r="Y48" s="108"/>
      <c r="Z48" s="106"/>
    </row>
    <row r="49" spans="1:26" ht="13.5" customHeight="1">
      <c r="A49" s="87">
        <v>32</v>
      </c>
      <c r="B49" s="116" t="s">
        <v>605</v>
      </c>
      <c r="C49" s="117" t="s">
        <v>535</v>
      </c>
      <c r="D49" s="118"/>
      <c r="E49" s="119">
        <v>0</v>
      </c>
      <c r="F49" s="120">
        <v>145</v>
      </c>
      <c r="G49" s="121">
        <v>6</v>
      </c>
      <c r="H49" s="118"/>
      <c r="I49" s="119">
        <v>0</v>
      </c>
      <c r="J49" s="120"/>
      <c r="K49" s="121">
        <v>0</v>
      </c>
      <c r="L49" s="118"/>
      <c r="M49" s="119">
        <v>0</v>
      </c>
      <c r="N49" s="120">
        <f t="shared" si="3"/>
        <v>145</v>
      </c>
      <c r="O49" s="122">
        <f t="shared" si="4"/>
        <v>145</v>
      </c>
      <c r="P49" s="123">
        <f t="shared" si="5"/>
        <v>6</v>
      </c>
      <c r="Q49" s="122">
        <f t="shared" si="6"/>
        <v>0</v>
      </c>
      <c r="R49" s="124">
        <f t="shared" si="7"/>
        <v>6</v>
      </c>
      <c r="Y49" s="108"/>
      <c r="Z49" s="106"/>
    </row>
    <row r="50" spans="1:26" ht="13.5" customHeight="1">
      <c r="A50" s="87">
        <v>33</v>
      </c>
      <c r="B50" s="116" t="s">
        <v>606</v>
      </c>
      <c r="C50" s="117" t="s">
        <v>547</v>
      </c>
      <c r="D50" s="118"/>
      <c r="E50" s="119">
        <v>0</v>
      </c>
      <c r="F50" s="120"/>
      <c r="G50" s="121">
        <v>0</v>
      </c>
      <c r="H50" s="118">
        <v>130</v>
      </c>
      <c r="I50" s="119">
        <v>4</v>
      </c>
      <c r="J50" s="120"/>
      <c r="K50" s="121">
        <v>0</v>
      </c>
      <c r="L50" s="118">
        <v>151</v>
      </c>
      <c r="M50" s="119">
        <v>2</v>
      </c>
      <c r="N50" s="120">
        <f t="shared" si="3"/>
        <v>281</v>
      </c>
      <c r="O50" s="122">
        <f t="shared" si="4"/>
        <v>140.5</v>
      </c>
      <c r="P50" s="123">
        <f t="shared" si="5"/>
        <v>6</v>
      </c>
      <c r="Q50" s="122">
        <f t="shared" si="6"/>
        <v>0</v>
      </c>
      <c r="R50" s="124">
        <f t="shared" si="7"/>
        <v>6</v>
      </c>
      <c r="Y50" s="108"/>
      <c r="Z50" s="106"/>
    </row>
    <row r="51" spans="1:26" ht="13.5" customHeight="1">
      <c r="A51" s="87">
        <v>34</v>
      </c>
      <c r="B51" s="116" t="s">
        <v>607</v>
      </c>
      <c r="C51" s="117" t="s">
        <v>534</v>
      </c>
      <c r="D51" s="118"/>
      <c r="E51" s="119">
        <v>0</v>
      </c>
      <c r="F51" s="120"/>
      <c r="G51" s="121">
        <v>0</v>
      </c>
      <c r="H51" s="118">
        <v>127</v>
      </c>
      <c r="I51" s="119">
        <v>3</v>
      </c>
      <c r="J51" s="120"/>
      <c r="K51" s="121">
        <v>0</v>
      </c>
      <c r="L51" s="118"/>
      <c r="M51" s="119">
        <v>0</v>
      </c>
      <c r="N51" s="120">
        <f t="shared" si="3"/>
        <v>127</v>
      </c>
      <c r="O51" s="122">
        <f t="shared" si="4"/>
        <v>127</v>
      </c>
      <c r="P51" s="123">
        <f t="shared" si="5"/>
        <v>3</v>
      </c>
      <c r="Q51" s="122">
        <f t="shared" si="6"/>
        <v>0</v>
      </c>
      <c r="R51" s="124">
        <f t="shared" si="7"/>
        <v>3</v>
      </c>
      <c r="Y51" s="108"/>
      <c r="Z51" s="106"/>
    </row>
    <row r="52" spans="1:26" ht="13.5" customHeight="1">
      <c r="A52" s="87">
        <v>35</v>
      </c>
      <c r="B52" s="116" t="s">
        <v>608</v>
      </c>
      <c r="C52" s="117" t="s">
        <v>539</v>
      </c>
      <c r="D52" s="118"/>
      <c r="E52" s="119">
        <v>0</v>
      </c>
      <c r="F52" s="120"/>
      <c r="G52" s="121">
        <v>0</v>
      </c>
      <c r="H52" s="118"/>
      <c r="I52" s="119">
        <v>0</v>
      </c>
      <c r="J52" s="120"/>
      <c r="K52" s="121">
        <v>0</v>
      </c>
      <c r="L52" s="118">
        <v>152</v>
      </c>
      <c r="M52" s="119">
        <v>3</v>
      </c>
      <c r="N52" s="120">
        <f t="shared" si="3"/>
        <v>152</v>
      </c>
      <c r="O52" s="122">
        <f t="shared" si="4"/>
        <v>152</v>
      </c>
      <c r="P52" s="123">
        <f t="shared" si="5"/>
        <v>3</v>
      </c>
      <c r="Q52" s="122">
        <f t="shared" si="6"/>
        <v>0</v>
      </c>
      <c r="R52" s="124">
        <f t="shared" si="7"/>
        <v>3</v>
      </c>
      <c r="Y52" s="108"/>
      <c r="Z52" s="106"/>
    </row>
    <row r="53" spans="1:26" ht="13.5" customHeight="1">
      <c r="A53" s="87">
        <v>36</v>
      </c>
      <c r="B53" s="126" t="s">
        <v>609</v>
      </c>
      <c r="C53" s="127" t="s">
        <v>579</v>
      </c>
      <c r="D53" s="118"/>
      <c r="E53" s="119">
        <v>0</v>
      </c>
      <c r="F53" s="120"/>
      <c r="G53" s="121">
        <v>0</v>
      </c>
      <c r="H53" s="118">
        <v>121</v>
      </c>
      <c r="I53" s="119">
        <v>2</v>
      </c>
      <c r="J53" s="120"/>
      <c r="K53" s="121">
        <v>0</v>
      </c>
      <c r="L53" s="118"/>
      <c r="M53" s="119">
        <v>0</v>
      </c>
      <c r="N53" s="120">
        <f t="shared" si="3"/>
        <v>121</v>
      </c>
      <c r="O53" s="122">
        <f t="shared" si="4"/>
        <v>121</v>
      </c>
      <c r="P53" s="123">
        <f t="shared" si="5"/>
        <v>2</v>
      </c>
      <c r="Q53" s="122">
        <f t="shared" si="6"/>
        <v>0</v>
      </c>
      <c r="R53" s="124">
        <f t="shared" si="7"/>
        <v>2</v>
      </c>
      <c r="Y53" s="108"/>
      <c r="Z53" s="99"/>
    </row>
    <row r="54" spans="1:18" ht="13.5" customHeight="1" thickBot="1">
      <c r="A54" s="87">
        <v>37</v>
      </c>
      <c r="B54" s="135" t="s">
        <v>610</v>
      </c>
      <c r="C54" s="136" t="s">
        <v>534</v>
      </c>
      <c r="D54" s="137"/>
      <c r="E54" s="138">
        <v>0</v>
      </c>
      <c r="F54" s="139"/>
      <c r="G54" s="140">
        <v>0</v>
      </c>
      <c r="H54" s="137">
        <v>121</v>
      </c>
      <c r="I54" s="138">
        <v>1</v>
      </c>
      <c r="J54" s="139">
        <v>143</v>
      </c>
      <c r="K54" s="140">
        <v>1</v>
      </c>
      <c r="L54" s="137"/>
      <c r="M54" s="138">
        <v>0</v>
      </c>
      <c r="N54" s="139">
        <f t="shared" si="3"/>
        <v>264</v>
      </c>
      <c r="O54" s="141">
        <f t="shared" si="4"/>
        <v>132</v>
      </c>
      <c r="P54" s="142">
        <f t="shared" si="5"/>
        <v>2</v>
      </c>
      <c r="Q54" s="141">
        <f t="shared" si="6"/>
        <v>0</v>
      </c>
      <c r="R54" s="124">
        <f t="shared" si="7"/>
        <v>2</v>
      </c>
    </row>
  </sheetData>
  <mergeCells count="2">
    <mergeCell ref="C1:P1"/>
    <mergeCell ref="B14:P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K15" sqref="K15"/>
    </sheetView>
  </sheetViews>
  <sheetFormatPr defaultColWidth="9.140625" defaultRowHeight="15"/>
  <cols>
    <col min="1" max="1" width="3.421875" style="0" customWidth="1"/>
    <col min="2" max="2" width="20.421875" style="0" customWidth="1"/>
    <col min="3" max="3" width="5.8515625" style="0" customWidth="1"/>
    <col min="4" max="4" width="23.140625" style="0" bestFit="1" customWidth="1"/>
    <col min="5" max="8" width="7.28125" style="0" customWidth="1"/>
    <col min="9" max="9" width="7.57421875" style="0" customWidth="1"/>
    <col min="10" max="10" width="5.421875" style="0" customWidth="1"/>
    <col min="11" max="11" width="25.57421875" style="0" customWidth="1"/>
  </cols>
  <sheetData>
    <row r="1" spans="2:9" s="17" customFormat="1" ht="15.75" thickBot="1">
      <c r="B1" s="83" t="s">
        <v>241</v>
      </c>
      <c r="C1" s="83"/>
      <c r="D1" s="83"/>
      <c r="E1" s="83"/>
      <c r="F1" s="83"/>
      <c r="G1" s="83"/>
      <c r="H1" s="83"/>
      <c r="I1" s="83"/>
    </row>
    <row r="2" spans="2:11" s="18" customFormat="1" ht="12.75">
      <c r="B2" s="19" t="s">
        <v>0</v>
      </c>
      <c r="C2" s="53" t="s">
        <v>9</v>
      </c>
      <c r="D2" s="20" t="s">
        <v>1</v>
      </c>
      <c r="E2" s="21" t="s">
        <v>2</v>
      </c>
      <c r="F2" s="21" t="s">
        <v>3</v>
      </c>
      <c r="G2" s="54" t="s">
        <v>242</v>
      </c>
      <c r="H2" s="21" t="s">
        <v>243</v>
      </c>
      <c r="I2" s="23" t="s">
        <v>4</v>
      </c>
      <c r="K2" s="24"/>
    </row>
    <row r="3" spans="1:10" ht="15">
      <c r="A3">
        <v>1</v>
      </c>
      <c r="B3" s="3" t="s">
        <v>244</v>
      </c>
      <c r="C3" s="7"/>
      <c r="D3" s="7" t="s">
        <v>245</v>
      </c>
      <c r="E3" s="26">
        <v>96</v>
      </c>
      <c r="F3" s="26">
        <v>99</v>
      </c>
      <c r="G3" s="55">
        <v>99</v>
      </c>
      <c r="H3" s="9">
        <v>99</v>
      </c>
      <c r="I3" s="27">
        <f aca="true" t="shared" si="0" ref="I3:I43">SUM(E3:H3)</f>
        <v>393</v>
      </c>
      <c r="J3" s="7"/>
    </row>
    <row r="4" spans="1:10" ht="15">
      <c r="A4">
        <v>2</v>
      </c>
      <c r="B4" s="3" t="s">
        <v>246</v>
      </c>
      <c r="C4" s="7"/>
      <c r="D4" s="7" t="s">
        <v>188</v>
      </c>
      <c r="E4" s="26">
        <v>99</v>
      </c>
      <c r="F4" s="26">
        <v>97</v>
      </c>
      <c r="G4" s="44">
        <v>98</v>
      </c>
      <c r="H4" s="9">
        <v>96</v>
      </c>
      <c r="I4" s="28">
        <f t="shared" si="0"/>
        <v>390</v>
      </c>
      <c r="J4" s="7"/>
    </row>
    <row r="5" spans="1:10" ht="15">
      <c r="A5">
        <v>3</v>
      </c>
      <c r="B5" s="3" t="s">
        <v>247</v>
      </c>
      <c r="C5" s="7"/>
      <c r="D5" s="7" t="s">
        <v>248</v>
      </c>
      <c r="E5" s="26">
        <v>96</v>
      </c>
      <c r="F5" s="26">
        <v>97</v>
      </c>
      <c r="G5" s="44">
        <v>96</v>
      </c>
      <c r="H5" s="56">
        <v>100</v>
      </c>
      <c r="I5" s="28">
        <f t="shared" si="0"/>
        <v>389</v>
      </c>
      <c r="J5" s="7"/>
    </row>
    <row r="6" spans="1:10" ht="15">
      <c r="A6">
        <v>4</v>
      </c>
      <c r="B6" s="3" t="s">
        <v>249</v>
      </c>
      <c r="C6" s="7"/>
      <c r="D6" s="7" t="s">
        <v>250</v>
      </c>
      <c r="E6" s="26">
        <v>96</v>
      </c>
      <c r="F6" s="26">
        <v>97</v>
      </c>
      <c r="G6" s="44">
        <v>98</v>
      </c>
      <c r="H6" s="9">
        <v>98</v>
      </c>
      <c r="I6" s="28">
        <f t="shared" si="0"/>
        <v>389</v>
      </c>
      <c r="J6" s="7"/>
    </row>
    <row r="7" spans="1:10" ht="15">
      <c r="A7">
        <v>5</v>
      </c>
      <c r="B7" s="3" t="s">
        <v>251</v>
      </c>
      <c r="C7" s="7"/>
      <c r="D7" s="7" t="s">
        <v>250</v>
      </c>
      <c r="E7" s="26">
        <v>93</v>
      </c>
      <c r="F7" s="26">
        <v>99</v>
      </c>
      <c r="G7" s="44">
        <v>97</v>
      </c>
      <c r="H7" s="9">
        <v>97</v>
      </c>
      <c r="I7" s="28">
        <f t="shared" si="0"/>
        <v>386</v>
      </c>
      <c r="J7" s="7"/>
    </row>
    <row r="8" spans="1:10" ht="15">
      <c r="A8">
        <v>6</v>
      </c>
      <c r="B8" s="3" t="s">
        <v>252</v>
      </c>
      <c r="C8" s="7"/>
      <c r="D8" s="7" t="s">
        <v>253</v>
      </c>
      <c r="E8" s="26">
        <v>97</v>
      </c>
      <c r="F8" s="26">
        <v>97</v>
      </c>
      <c r="G8" s="44">
        <v>95</v>
      </c>
      <c r="H8" s="9">
        <v>97</v>
      </c>
      <c r="I8" s="28">
        <f t="shared" si="0"/>
        <v>386</v>
      </c>
      <c r="J8" s="7"/>
    </row>
    <row r="9" spans="1:10" ht="15">
      <c r="A9">
        <v>7</v>
      </c>
      <c r="B9" s="3" t="s">
        <v>254</v>
      </c>
      <c r="C9" s="7"/>
      <c r="D9" s="7" t="s">
        <v>32</v>
      </c>
      <c r="E9" s="26">
        <v>96</v>
      </c>
      <c r="F9" s="26">
        <v>96</v>
      </c>
      <c r="G9" s="44">
        <v>97</v>
      </c>
      <c r="H9" s="9">
        <v>96</v>
      </c>
      <c r="I9" s="28">
        <f t="shared" si="0"/>
        <v>385</v>
      </c>
      <c r="J9" s="7"/>
    </row>
    <row r="10" spans="1:10" ht="15">
      <c r="A10">
        <v>8</v>
      </c>
      <c r="B10" s="3" t="s">
        <v>255</v>
      </c>
      <c r="C10" s="7"/>
      <c r="D10" s="7" t="s">
        <v>256</v>
      </c>
      <c r="E10" s="26">
        <v>99</v>
      </c>
      <c r="F10" s="26">
        <v>94</v>
      </c>
      <c r="G10" s="44">
        <v>97</v>
      </c>
      <c r="H10" s="9">
        <v>95</v>
      </c>
      <c r="I10" s="28">
        <f t="shared" si="0"/>
        <v>385</v>
      </c>
      <c r="J10" s="7"/>
    </row>
    <row r="11" spans="1:10" ht="15">
      <c r="A11">
        <v>9</v>
      </c>
      <c r="B11" s="3" t="s">
        <v>257</v>
      </c>
      <c r="C11" s="7"/>
      <c r="D11" s="7" t="s">
        <v>258</v>
      </c>
      <c r="E11" s="26">
        <v>99</v>
      </c>
      <c r="F11" s="26">
        <v>95</v>
      </c>
      <c r="G11" s="44">
        <v>96</v>
      </c>
      <c r="H11" s="9">
        <v>93</v>
      </c>
      <c r="I11" s="28">
        <f t="shared" si="0"/>
        <v>383</v>
      </c>
      <c r="J11" s="7"/>
    </row>
    <row r="12" spans="1:10" ht="15">
      <c r="A12">
        <v>10</v>
      </c>
      <c r="B12" s="3" t="s">
        <v>259</v>
      </c>
      <c r="C12" s="7"/>
      <c r="D12" s="7" t="s">
        <v>201</v>
      </c>
      <c r="E12" s="26">
        <v>96</v>
      </c>
      <c r="F12" s="26">
        <v>99</v>
      </c>
      <c r="G12" s="44">
        <v>95</v>
      </c>
      <c r="H12" s="9">
        <v>93</v>
      </c>
      <c r="I12" s="28">
        <f t="shared" si="0"/>
        <v>383</v>
      </c>
      <c r="J12" s="7"/>
    </row>
    <row r="13" spans="1:10" ht="15">
      <c r="A13">
        <v>11</v>
      </c>
      <c r="B13" s="3" t="s">
        <v>260</v>
      </c>
      <c r="C13" s="7"/>
      <c r="D13" s="7" t="s">
        <v>261</v>
      </c>
      <c r="E13" s="26">
        <v>92</v>
      </c>
      <c r="F13" s="26">
        <v>97</v>
      </c>
      <c r="G13" s="44">
        <v>96</v>
      </c>
      <c r="H13" s="9">
        <v>97</v>
      </c>
      <c r="I13" s="28">
        <f t="shared" si="0"/>
        <v>382</v>
      </c>
      <c r="J13" s="7"/>
    </row>
    <row r="14" spans="1:10" ht="15">
      <c r="A14">
        <v>12</v>
      </c>
      <c r="B14" s="3" t="s">
        <v>262</v>
      </c>
      <c r="C14" s="7"/>
      <c r="D14" s="7" t="s">
        <v>32</v>
      </c>
      <c r="E14" s="26">
        <v>96</v>
      </c>
      <c r="F14" s="26">
        <v>96</v>
      </c>
      <c r="G14" s="44">
        <v>94</v>
      </c>
      <c r="H14" s="9">
        <v>96</v>
      </c>
      <c r="I14" s="28">
        <f t="shared" si="0"/>
        <v>382</v>
      </c>
      <c r="J14" s="7"/>
    </row>
    <row r="15" spans="1:10" ht="15">
      <c r="A15">
        <v>13</v>
      </c>
      <c r="B15" s="3" t="s">
        <v>263</v>
      </c>
      <c r="C15" s="7"/>
      <c r="D15" s="7" t="s">
        <v>20</v>
      </c>
      <c r="E15" s="26">
        <v>94</v>
      </c>
      <c r="F15" s="26">
        <v>98</v>
      </c>
      <c r="G15" s="44">
        <v>95</v>
      </c>
      <c r="H15" s="9">
        <v>95</v>
      </c>
      <c r="I15" s="28">
        <f t="shared" si="0"/>
        <v>382</v>
      </c>
      <c r="J15" s="7"/>
    </row>
    <row r="16" spans="1:10" ht="15">
      <c r="A16">
        <v>14</v>
      </c>
      <c r="B16" s="3" t="s">
        <v>264</v>
      </c>
      <c r="C16" s="7"/>
      <c r="D16" s="7" t="s">
        <v>245</v>
      </c>
      <c r="E16" s="26">
        <v>94</v>
      </c>
      <c r="F16" s="26">
        <v>95</v>
      </c>
      <c r="G16" s="44">
        <v>94</v>
      </c>
      <c r="H16" s="9">
        <v>98</v>
      </c>
      <c r="I16" s="28">
        <f t="shared" si="0"/>
        <v>381</v>
      </c>
      <c r="J16" s="7"/>
    </row>
    <row r="17" spans="1:10" ht="15">
      <c r="A17">
        <v>15</v>
      </c>
      <c r="B17" s="3" t="s">
        <v>265</v>
      </c>
      <c r="C17" s="7"/>
      <c r="D17" s="7" t="s">
        <v>201</v>
      </c>
      <c r="E17" s="26">
        <v>92</v>
      </c>
      <c r="F17" s="26">
        <v>96</v>
      </c>
      <c r="G17" s="44">
        <v>97</v>
      </c>
      <c r="H17" s="9">
        <v>96</v>
      </c>
      <c r="I17" s="28">
        <f t="shared" si="0"/>
        <v>381</v>
      </c>
      <c r="J17" s="7"/>
    </row>
    <row r="18" spans="1:10" ht="15">
      <c r="A18">
        <v>16</v>
      </c>
      <c r="B18" s="3" t="s">
        <v>266</v>
      </c>
      <c r="C18" s="7"/>
      <c r="D18" s="7" t="s">
        <v>168</v>
      </c>
      <c r="E18" s="26">
        <v>93</v>
      </c>
      <c r="F18" s="26">
        <v>96</v>
      </c>
      <c r="G18" s="44">
        <v>95</v>
      </c>
      <c r="H18" s="9">
        <v>96</v>
      </c>
      <c r="I18" s="28">
        <f t="shared" si="0"/>
        <v>380</v>
      </c>
      <c r="J18" s="7"/>
    </row>
    <row r="19" spans="1:10" ht="15">
      <c r="A19">
        <v>17</v>
      </c>
      <c r="B19" s="3" t="s">
        <v>267</v>
      </c>
      <c r="C19" s="7"/>
      <c r="D19" s="7" t="s">
        <v>188</v>
      </c>
      <c r="E19" s="26">
        <v>95</v>
      </c>
      <c r="F19" s="26">
        <v>96</v>
      </c>
      <c r="G19" s="44">
        <v>95</v>
      </c>
      <c r="H19" s="9">
        <v>94</v>
      </c>
      <c r="I19" s="28">
        <f t="shared" si="0"/>
        <v>380</v>
      </c>
      <c r="J19" s="7"/>
    </row>
    <row r="20" spans="1:10" ht="15">
      <c r="A20">
        <v>18</v>
      </c>
      <c r="B20" s="3" t="s">
        <v>268</v>
      </c>
      <c r="C20" s="7"/>
      <c r="D20" s="7" t="s">
        <v>261</v>
      </c>
      <c r="E20" s="26">
        <v>94</v>
      </c>
      <c r="F20" s="26">
        <v>96</v>
      </c>
      <c r="G20" s="44">
        <v>91</v>
      </c>
      <c r="H20" s="9">
        <v>97</v>
      </c>
      <c r="I20" s="28">
        <f t="shared" si="0"/>
        <v>378</v>
      </c>
      <c r="J20" s="7"/>
    </row>
    <row r="21" spans="1:10" ht="15">
      <c r="A21">
        <v>19</v>
      </c>
      <c r="B21" s="3" t="s">
        <v>269</v>
      </c>
      <c r="C21" s="7"/>
      <c r="D21" s="7" t="s">
        <v>250</v>
      </c>
      <c r="E21" s="26">
        <v>95</v>
      </c>
      <c r="F21" s="26">
        <v>95</v>
      </c>
      <c r="G21" s="44">
        <v>92</v>
      </c>
      <c r="H21" s="9">
        <v>95</v>
      </c>
      <c r="I21" s="28">
        <f t="shared" si="0"/>
        <v>377</v>
      </c>
      <c r="J21" s="7"/>
    </row>
    <row r="22" spans="1:10" ht="15">
      <c r="A22">
        <v>20</v>
      </c>
      <c r="B22" s="3" t="s">
        <v>270</v>
      </c>
      <c r="C22" s="7"/>
      <c r="D22" s="7" t="s">
        <v>30</v>
      </c>
      <c r="E22" s="26">
        <v>96</v>
      </c>
      <c r="F22" s="26">
        <v>93</v>
      </c>
      <c r="G22" s="44">
        <v>93</v>
      </c>
      <c r="H22" s="9">
        <v>92</v>
      </c>
      <c r="I22" s="28">
        <f t="shared" si="0"/>
        <v>374</v>
      </c>
      <c r="J22" s="7"/>
    </row>
    <row r="23" spans="1:10" ht="15">
      <c r="A23">
        <v>21</v>
      </c>
      <c r="B23" s="3" t="s">
        <v>271</v>
      </c>
      <c r="C23" s="7"/>
      <c r="D23" s="7" t="s">
        <v>74</v>
      </c>
      <c r="E23" s="26">
        <v>92</v>
      </c>
      <c r="F23" s="26">
        <v>91</v>
      </c>
      <c r="G23" s="44">
        <v>92</v>
      </c>
      <c r="H23" s="9">
        <v>95</v>
      </c>
      <c r="I23" s="28">
        <f t="shared" si="0"/>
        <v>370</v>
      </c>
      <c r="J23" s="7"/>
    </row>
    <row r="24" spans="1:10" ht="15">
      <c r="A24">
        <v>22</v>
      </c>
      <c r="B24" s="3" t="s">
        <v>272</v>
      </c>
      <c r="C24" s="7"/>
      <c r="D24" s="7" t="s">
        <v>201</v>
      </c>
      <c r="E24" s="26">
        <v>93</v>
      </c>
      <c r="F24" s="26">
        <v>94</v>
      </c>
      <c r="G24" s="44">
        <v>88</v>
      </c>
      <c r="H24" s="9">
        <v>93</v>
      </c>
      <c r="I24" s="28">
        <f t="shared" si="0"/>
        <v>368</v>
      </c>
      <c r="J24" s="7"/>
    </row>
    <row r="25" spans="1:10" ht="15">
      <c r="A25">
        <v>23</v>
      </c>
      <c r="B25" s="3" t="s">
        <v>273</v>
      </c>
      <c r="C25" s="7"/>
      <c r="D25" s="7" t="s">
        <v>245</v>
      </c>
      <c r="E25" s="26">
        <v>93</v>
      </c>
      <c r="F25" s="26">
        <v>90</v>
      </c>
      <c r="G25" s="44">
        <v>93</v>
      </c>
      <c r="H25" s="9">
        <v>92</v>
      </c>
      <c r="I25" s="28">
        <f t="shared" si="0"/>
        <v>368</v>
      </c>
      <c r="J25" s="7"/>
    </row>
    <row r="26" spans="1:10" ht="15">
      <c r="A26">
        <v>24</v>
      </c>
      <c r="B26" s="3" t="s">
        <v>274</v>
      </c>
      <c r="C26" s="1"/>
      <c r="D26" s="7" t="s">
        <v>11</v>
      </c>
      <c r="E26" s="26">
        <v>92</v>
      </c>
      <c r="F26" s="26">
        <v>92</v>
      </c>
      <c r="G26" s="44">
        <v>92</v>
      </c>
      <c r="H26" s="9">
        <v>91</v>
      </c>
      <c r="I26" s="28">
        <f t="shared" si="0"/>
        <v>367</v>
      </c>
      <c r="J26" s="7"/>
    </row>
    <row r="27" spans="1:10" ht="15">
      <c r="A27">
        <v>25</v>
      </c>
      <c r="B27" s="3" t="s">
        <v>275</v>
      </c>
      <c r="C27" s="7"/>
      <c r="D27" s="7" t="s">
        <v>256</v>
      </c>
      <c r="E27" s="26">
        <v>91</v>
      </c>
      <c r="F27" s="26">
        <v>91</v>
      </c>
      <c r="G27" s="44">
        <v>90</v>
      </c>
      <c r="H27" s="9">
        <v>94</v>
      </c>
      <c r="I27" s="28">
        <f t="shared" si="0"/>
        <v>366</v>
      </c>
      <c r="J27" s="7"/>
    </row>
    <row r="28" spans="1:10" ht="15">
      <c r="A28">
        <v>26</v>
      </c>
      <c r="B28" s="3" t="s">
        <v>276</v>
      </c>
      <c r="C28" s="7"/>
      <c r="D28" s="7" t="s">
        <v>277</v>
      </c>
      <c r="E28" s="26">
        <v>90</v>
      </c>
      <c r="F28" s="26">
        <v>93</v>
      </c>
      <c r="G28" s="44">
        <v>91</v>
      </c>
      <c r="H28" s="9">
        <v>92</v>
      </c>
      <c r="I28" s="28">
        <f t="shared" si="0"/>
        <v>366</v>
      </c>
      <c r="J28" s="7"/>
    </row>
    <row r="29" spans="1:10" ht="15">
      <c r="A29">
        <v>27</v>
      </c>
      <c r="B29" s="3" t="s">
        <v>278</v>
      </c>
      <c r="C29" s="7"/>
      <c r="D29" s="7" t="s">
        <v>256</v>
      </c>
      <c r="E29" s="26">
        <v>93</v>
      </c>
      <c r="F29" s="26">
        <v>88</v>
      </c>
      <c r="G29" s="44">
        <v>94</v>
      </c>
      <c r="H29" s="9">
        <v>90</v>
      </c>
      <c r="I29" s="28">
        <f t="shared" si="0"/>
        <v>365</v>
      </c>
      <c r="J29" s="7"/>
    </row>
    <row r="30" spans="1:10" ht="15">
      <c r="A30">
        <v>28</v>
      </c>
      <c r="B30" s="3" t="s">
        <v>279</v>
      </c>
      <c r="C30" s="7"/>
      <c r="D30" s="7" t="s">
        <v>209</v>
      </c>
      <c r="E30" s="26">
        <v>90</v>
      </c>
      <c r="F30" s="26">
        <v>89</v>
      </c>
      <c r="G30" s="44">
        <v>93</v>
      </c>
      <c r="H30" s="9">
        <v>91</v>
      </c>
      <c r="I30" s="28">
        <f t="shared" si="0"/>
        <v>363</v>
      </c>
      <c r="J30" s="7"/>
    </row>
    <row r="31" spans="1:10" ht="15">
      <c r="A31">
        <v>29</v>
      </c>
      <c r="B31" s="3" t="s">
        <v>280</v>
      </c>
      <c r="C31" s="7"/>
      <c r="D31" s="7" t="s">
        <v>11</v>
      </c>
      <c r="E31" s="26">
        <v>91</v>
      </c>
      <c r="F31" s="26">
        <v>91</v>
      </c>
      <c r="G31" s="44">
        <v>89</v>
      </c>
      <c r="H31" s="9">
        <v>88</v>
      </c>
      <c r="I31" s="28">
        <f t="shared" si="0"/>
        <v>359</v>
      </c>
      <c r="J31" s="7"/>
    </row>
    <row r="32" spans="1:10" ht="15">
      <c r="A32">
        <v>30</v>
      </c>
      <c r="B32" s="3" t="s">
        <v>281</v>
      </c>
      <c r="C32" s="7"/>
      <c r="D32" s="7" t="s">
        <v>248</v>
      </c>
      <c r="E32" s="26">
        <v>88</v>
      </c>
      <c r="F32" s="26">
        <v>93</v>
      </c>
      <c r="G32" s="44">
        <v>86</v>
      </c>
      <c r="H32" s="9">
        <v>90</v>
      </c>
      <c r="I32" s="28">
        <f t="shared" si="0"/>
        <v>357</v>
      </c>
      <c r="J32" s="7"/>
    </row>
    <row r="33" spans="1:10" ht="15">
      <c r="A33">
        <v>31</v>
      </c>
      <c r="B33" s="3" t="s">
        <v>282</v>
      </c>
      <c r="C33" s="7"/>
      <c r="D33" s="7" t="s">
        <v>283</v>
      </c>
      <c r="E33" s="26">
        <v>84</v>
      </c>
      <c r="F33" s="26">
        <v>90</v>
      </c>
      <c r="G33" s="44">
        <v>90</v>
      </c>
      <c r="H33" s="9">
        <v>92</v>
      </c>
      <c r="I33" s="28">
        <f t="shared" si="0"/>
        <v>356</v>
      </c>
      <c r="J33" s="7"/>
    </row>
    <row r="34" spans="1:10" ht="15">
      <c r="A34">
        <v>32</v>
      </c>
      <c r="B34" s="3" t="s">
        <v>284</v>
      </c>
      <c r="C34" s="7"/>
      <c r="D34" s="7" t="s">
        <v>11</v>
      </c>
      <c r="E34" s="26">
        <v>82</v>
      </c>
      <c r="F34" s="26">
        <v>95</v>
      </c>
      <c r="G34" s="44">
        <v>91</v>
      </c>
      <c r="H34" s="9">
        <v>87</v>
      </c>
      <c r="I34" s="28">
        <f t="shared" si="0"/>
        <v>355</v>
      </c>
      <c r="J34" s="7"/>
    </row>
    <row r="35" spans="1:10" ht="15">
      <c r="A35">
        <v>33</v>
      </c>
      <c r="B35" s="3" t="s">
        <v>285</v>
      </c>
      <c r="C35" s="7"/>
      <c r="D35" s="7" t="s">
        <v>194</v>
      </c>
      <c r="E35" s="26">
        <v>87</v>
      </c>
      <c r="F35" s="26">
        <v>90</v>
      </c>
      <c r="G35" s="44">
        <v>86</v>
      </c>
      <c r="H35" s="9">
        <v>89</v>
      </c>
      <c r="I35" s="28">
        <f t="shared" si="0"/>
        <v>352</v>
      </c>
      <c r="J35" s="7"/>
    </row>
    <row r="36" spans="1:10" ht="15">
      <c r="A36">
        <v>34</v>
      </c>
      <c r="B36" s="3" t="s">
        <v>286</v>
      </c>
      <c r="C36" s="7"/>
      <c r="D36" s="7" t="s">
        <v>277</v>
      </c>
      <c r="E36" s="26">
        <v>86</v>
      </c>
      <c r="F36" s="26">
        <v>90</v>
      </c>
      <c r="G36" s="44">
        <v>87</v>
      </c>
      <c r="H36" s="9">
        <v>88</v>
      </c>
      <c r="I36" s="28">
        <f t="shared" si="0"/>
        <v>351</v>
      </c>
      <c r="J36" s="7"/>
    </row>
    <row r="37" spans="1:10" ht="15">
      <c r="A37">
        <v>35</v>
      </c>
      <c r="B37" s="3" t="s">
        <v>287</v>
      </c>
      <c r="C37" s="7"/>
      <c r="D37" s="7" t="s">
        <v>277</v>
      </c>
      <c r="E37" s="26">
        <v>84</v>
      </c>
      <c r="F37" s="26">
        <v>87</v>
      </c>
      <c r="G37" s="44">
        <v>86</v>
      </c>
      <c r="H37" s="9">
        <v>88</v>
      </c>
      <c r="I37" s="28">
        <f t="shared" si="0"/>
        <v>345</v>
      </c>
      <c r="J37" s="7"/>
    </row>
    <row r="38" spans="1:10" ht="15">
      <c r="A38">
        <v>36</v>
      </c>
      <c r="B38" s="3" t="s">
        <v>288</v>
      </c>
      <c r="C38" s="7"/>
      <c r="D38" s="7" t="s">
        <v>248</v>
      </c>
      <c r="E38" s="26">
        <v>88</v>
      </c>
      <c r="F38" s="26">
        <v>85</v>
      </c>
      <c r="G38" s="44">
        <v>85</v>
      </c>
      <c r="H38" s="9">
        <v>87</v>
      </c>
      <c r="I38" s="28">
        <f t="shared" si="0"/>
        <v>345</v>
      </c>
      <c r="J38" s="7"/>
    </row>
    <row r="39" spans="1:10" ht="15">
      <c r="A39">
        <v>37</v>
      </c>
      <c r="B39" s="3" t="s">
        <v>289</v>
      </c>
      <c r="C39" s="7"/>
      <c r="D39" s="7" t="s">
        <v>32</v>
      </c>
      <c r="E39" s="26">
        <v>89</v>
      </c>
      <c r="F39" s="26">
        <v>84</v>
      </c>
      <c r="G39" s="44">
        <v>86</v>
      </c>
      <c r="H39" s="9">
        <v>86</v>
      </c>
      <c r="I39" s="28">
        <f t="shared" si="0"/>
        <v>345</v>
      </c>
      <c r="J39" s="7"/>
    </row>
    <row r="40" spans="1:10" ht="15">
      <c r="A40">
        <v>38</v>
      </c>
      <c r="B40" s="3" t="s">
        <v>290</v>
      </c>
      <c r="C40" s="7"/>
      <c r="D40" s="7" t="s">
        <v>261</v>
      </c>
      <c r="E40" s="26">
        <v>89</v>
      </c>
      <c r="F40" s="26">
        <v>84</v>
      </c>
      <c r="G40" s="44">
        <v>90</v>
      </c>
      <c r="H40" s="9">
        <v>82</v>
      </c>
      <c r="I40" s="28">
        <f t="shared" si="0"/>
        <v>345</v>
      </c>
      <c r="J40" s="7"/>
    </row>
    <row r="41" spans="1:10" ht="15">
      <c r="A41">
        <v>39</v>
      </c>
      <c r="B41" s="3" t="s">
        <v>291</v>
      </c>
      <c r="C41" s="7"/>
      <c r="D41" s="7" t="s">
        <v>283</v>
      </c>
      <c r="E41" s="26">
        <v>84</v>
      </c>
      <c r="F41" s="26">
        <v>87</v>
      </c>
      <c r="G41" s="44">
        <v>83</v>
      </c>
      <c r="H41" s="9">
        <v>80</v>
      </c>
      <c r="I41" s="28">
        <f t="shared" si="0"/>
        <v>334</v>
      </c>
      <c r="J41" s="7"/>
    </row>
    <row r="42" spans="1:10" ht="15">
      <c r="A42">
        <v>40</v>
      </c>
      <c r="B42" s="3" t="s">
        <v>292</v>
      </c>
      <c r="C42" s="7"/>
      <c r="D42" s="7" t="s">
        <v>283</v>
      </c>
      <c r="E42" s="26">
        <v>78</v>
      </c>
      <c r="F42" s="26">
        <v>83</v>
      </c>
      <c r="G42" s="44">
        <v>78</v>
      </c>
      <c r="H42" s="9">
        <v>81</v>
      </c>
      <c r="I42" s="28">
        <f t="shared" si="0"/>
        <v>320</v>
      </c>
      <c r="J42" s="7"/>
    </row>
    <row r="43" spans="1:10" ht="15.75" thickBot="1">
      <c r="A43">
        <v>41</v>
      </c>
      <c r="B43" s="10" t="s">
        <v>293</v>
      </c>
      <c r="C43" s="25"/>
      <c r="D43" s="25" t="s">
        <v>294</v>
      </c>
      <c r="E43" s="29">
        <v>73</v>
      </c>
      <c r="F43" s="29">
        <v>78</v>
      </c>
      <c r="G43" s="51">
        <v>78</v>
      </c>
      <c r="H43" s="32">
        <v>82</v>
      </c>
      <c r="I43" s="30">
        <f t="shared" si="0"/>
        <v>311</v>
      </c>
      <c r="J43" s="7"/>
    </row>
    <row r="45" spans="1:9" ht="15.75" thickBot="1">
      <c r="A45" s="17"/>
      <c r="B45" s="83" t="s">
        <v>295</v>
      </c>
      <c r="C45" s="83"/>
      <c r="D45" s="83"/>
      <c r="E45" s="83"/>
      <c r="F45" s="83"/>
      <c r="G45" s="83"/>
      <c r="H45" s="83"/>
      <c r="I45" s="83"/>
    </row>
    <row r="46" spans="1:9" ht="15">
      <c r="A46" s="18"/>
      <c r="B46" s="19" t="s">
        <v>296</v>
      </c>
      <c r="C46" s="20" t="s">
        <v>9</v>
      </c>
      <c r="D46" s="20" t="s">
        <v>1</v>
      </c>
      <c r="E46" s="21" t="s">
        <v>2</v>
      </c>
      <c r="F46" s="21" t="s">
        <v>3</v>
      </c>
      <c r="G46" s="21" t="s">
        <v>242</v>
      </c>
      <c r="H46" s="22" t="s">
        <v>297</v>
      </c>
      <c r="I46" s="23" t="s">
        <v>4</v>
      </c>
    </row>
    <row r="47" spans="1:9" ht="15">
      <c r="A47">
        <v>1</v>
      </c>
      <c r="B47" s="3" t="s">
        <v>298</v>
      </c>
      <c r="C47" s="7"/>
      <c r="D47" s="7" t="s">
        <v>299</v>
      </c>
      <c r="E47" s="26">
        <v>100</v>
      </c>
      <c r="F47" s="26">
        <v>98</v>
      </c>
      <c r="G47" s="26">
        <v>99</v>
      </c>
      <c r="H47" s="26">
        <v>96</v>
      </c>
      <c r="I47" s="27">
        <f aca="true" t="shared" si="1" ref="I47:I60">SUM(E47:H47)</f>
        <v>393</v>
      </c>
    </row>
    <row r="48" spans="1:9" ht="15">
      <c r="A48">
        <v>2</v>
      </c>
      <c r="B48" s="3" t="s">
        <v>300</v>
      </c>
      <c r="C48" s="7"/>
      <c r="D48" s="7" t="s">
        <v>194</v>
      </c>
      <c r="E48" s="26">
        <v>97</v>
      </c>
      <c r="F48" s="26">
        <v>99</v>
      </c>
      <c r="G48" s="26">
        <v>97</v>
      </c>
      <c r="H48" s="26">
        <v>98</v>
      </c>
      <c r="I48" s="28">
        <f t="shared" si="1"/>
        <v>391</v>
      </c>
    </row>
    <row r="49" spans="1:9" ht="15">
      <c r="A49">
        <v>3</v>
      </c>
      <c r="B49" s="3" t="s">
        <v>301</v>
      </c>
      <c r="C49" s="7"/>
      <c r="D49" s="7" t="s">
        <v>302</v>
      </c>
      <c r="E49" s="26">
        <v>97</v>
      </c>
      <c r="F49" s="26">
        <v>96</v>
      </c>
      <c r="G49" s="26">
        <v>99</v>
      </c>
      <c r="H49" s="26">
        <v>96</v>
      </c>
      <c r="I49" s="28">
        <f t="shared" si="1"/>
        <v>388</v>
      </c>
    </row>
    <row r="50" spans="1:9" ht="15">
      <c r="A50">
        <v>4</v>
      </c>
      <c r="B50" s="3" t="s">
        <v>303</v>
      </c>
      <c r="C50" s="7"/>
      <c r="D50" s="7" t="s">
        <v>194</v>
      </c>
      <c r="E50" s="26">
        <v>93</v>
      </c>
      <c r="F50" s="26">
        <v>97</v>
      </c>
      <c r="G50" s="26">
        <v>96</v>
      </c>
      <c r="H50" s="26">
        <v>97</v>
      </c>
      <c r="I50" s="28">
        <f t="shared" si="1"/>
        <v>383</v>
      </c>
    </row>
    <row r="51" spans="1:9" ht="15">
      <c r="A51">
        <v>5</v>
      </c>
      <c r="B51" s="3" t="s">
        <v>304</v>
      </c>
      <c r="C51" s="7"/>
      <c r="D51" s="7" t="s">
        <v>17</v>
      </c>
      <c r="E51" s="26">
        <v>94</v>
      </c>
      <c r="F51" s="26">
        <v>95</v>
      </c>
      <c r="G51" s="26">
        <v>93</v>
      </c>
      <c r="H51" s="26">
        <v>95</v>
      </c>
      <c r="I51" s="28">
        <f t="shared" si="1"/>
        <v>377</v>
      </c>
    </row>
    <row r="52" spans="1:9" ht="15">
      <c r="A52">
        <v>6</v>
      </c>
      <c r="B52" s="3" t="s">
        <v>305</v>
      </c>
      <c r="C52" s="7"/>
      <c r="D52" s="7" t="s">
        <v>179</v>
      </c>
      <c r="E52" s="26">
        <v>91</v>
      </c>
      <c r="F52" s="26">
        <v>96</v>
      </c>
      <c r="G52" s="26">
        <v>96</v>
      </c>
      <c r="H52" s="26">
        <v>93</v>
      </c>
      <c r="I52" s="28">
        <f t="shared" si="1"/>
        <v>376</v>
      </c>
    </row>
    <row r="53" spans="1:9" ht="15">
      <c r="A53">
        <v>7</v>
      </c>
      <c r="B53" s="3" t="s">
        <v>306</v>
      </c>
      <c r="C53" s="7"/>
      <c r="D53" s="7" t="s">
        <v>307</v>
      </c>
      <c r="E53" s="26">
        <v>91</v>
      </c>
      <c r="F53" s="26">
        <v>91</v>
      </c>
      <c r="G53" s="26">
        <v>95</v>
      </c>
      <c r="H53" s="26">
        <v>97</v>
      </c>
      <c r="I53" s="28">
        <f t="shared" si="1"/>
        <v>374</v>
      </c>
    </row>
    <row r="54" spans="1:9" ht="15">
      <c r="A54">
        <v>8</v>
      </c>
      <c r="B54" s="3" t="s">
        <v>308</v>
      </c>
      <c r="C54" s="7"/>
      <c r="D54" s="7" t="s">
        <v>30</v>
      </c>
      <c r="E54" s="26">
        <v>96</v>
      </c>
      <c r="F54" s="26">
        <v>91</v>
      </c>
      <c r="G54" s="26">
        <v>92</v>
      </c>
      <c r="H54" s="26">
        <v>91</v>
      </c>
      <c r="I54" s="28">
        <f t="shared" si="1"/>
        <v>370</v>
      </c>
    </row>
    <row r="55" spans="1:9" ht="15">
      <c r="A55">
        <v>9</v>
      </c>
      <c r="B55" s="3" t="s">
        <v>309</v>
      </c>
      <c r="C55" s="7"/>
      <c r="D55" s="7" t="s">
        <v>235</v>
      </c>
      <c r="E55" s="26">
        <v>95</v>
      </c>
      <c r="F55" s="26">
        <v>93</v>
      </c>
      <c r="G55" s="26">
        <v>91</v>
      </c>
      <c r="H55" s="26">
        <v>90</v>
      </c>
      <c r="I55" s="28">
        <f t="shared" si="1"/>
        <v>369</v>
      </c>
    </row>
    <row r="56" spans="1:9" ht="15">
      <c r="A56">
        <v>10</v>
      </c>
      <c r="B56" s="3" t="s">
        <v>310</v>
      </c>
      <c r="C56" s="7"/>
      <c r="D56" s="7" t="s">
        <v>294</v>
      </c>
      <c r="E56" s="26">
        <v>91</v>
      </c>
      <c r="F56" s="26">
        <v>89</v>
      </c>
      <c r="G56" s="26">
        <v>89</v>
      </c>
      <c r="H56" s="26">
        <v>94</v>
      </c>
      <c r="I56" s="28">
        <f t="shared" si="1"/>
        <v>363</v>
      </c>
    </row>
    <row r="57" spans="1:9" ht="15">
      <c r="A57">
        <v>11</v>
      </c>
      <c r="B57" s="3" t="s">
        <v>311</v>
      </c>
      <c r="C57" s="7"/>
      <c r="D57" s="7" t="s">
        <v>312</v>
      </c>
      <c r="E57" s="26">
        <v>91</v>
      </c>
      <c r="F57" s="26">
        <v>89</v>
      </c>
      <c r="G57" s="26">
        <v>91</v>
      </c>
      <c r="H57" s="26">
        <v>91</v>
      </c>
      <c r="I57" s="28">
        <f t="shared" si="1"/>
        <v>362</v>
      </c>
    </row>
    <row r="58" spans="1:9" ht="15">
      <c r="A58">
        <v>12</v>
      </c>
      <c r="B58" s="3" t="s">
        <v>313</v>
      </c>
      <c r="C58" s="7"/>
      <c r="D58" s="7" t="s">
        <v>261</v>
      </c>
      <c r="E58" s="26">
        <v>90</v>
      </c>
      <c r="F58" s="26">
        <v>90</v>
      </c>
      <c r="G58" s="26">
        <v>92</v>
      </c>
      <c r="H58" s="26">
        <v>88</v>
      </c>
      <c r="I58" s="28">
        <f t="shared" si="1"/>
        <v>360</v>
      </c>
    </row>
    <row r="59" spans="1:9" ht="15">
      <c r="A59">
        <v>13</v>
      </c>
      <c r="B59" s="3" t="s">
        <v>314</v>
      </c>
      <c r="C59" s="7"/>
      <c r="D59" s="7" t="s">
        <v>235</v>
      </c>
      <c r="E59" s="26">
        <v>88</v>
      </c>
      <c r="F59" s="26">
        <v>81</v>
      </c>
      <c r="G59" s="26">
        <v>89</v>
      </c>
      <c r="H59" s="26">
        <v>93</v>
      </c>
      <c r="I59" s="28">
        <f t="shared" si="1"/>
        <v>351</v>
      </c>
    </row>
    <row r="60" spans="1:9" ht="15.75" thickBot="1">
      <c r="A60">
        <v>14</v>
      </c>
      <c r="B60" s="10" t="s">
        <v>315</v>
      </c>
      <c r="C60" s="25"/>
      <c r="D60" s="25" t="s">
        <v>294</v>
      </c>
      <c r="E60" s="29">
        <v>83</v>
      </c>
      <c r="F60" s="29">
        <v>82</v>
      </c>
      <c r="G60" s="29">
        <v>83</v>
      </c>
      <c r="H60" s="29">
        <v>80</v>
      </c>
      <c r="I60" s="30">
        <f t="shared" si="1"/>
        <v>328</v>
      </c>
    </row>
  </sheetData>
  <mergeCells count="2">
    <mergeCell ref="B1:I1"/>
    <mergeCell ref="B45:I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C40" sqref="C40"/>
    </sheetView>
  </sheetViews>
  <sheetFormatPr defaultColWidth="9.140625" defaultRowHeight="15"/>
  <cols>
    <col min="1" max="1" width="3.421875" style="0" customWidth="1"/>
    <col min="2" max="2" width="22.421875" style="0" customWidth="1"/>
    <col min="3" max="3" width="18.7109375" style="0" customWidth="1"/>
    <col min="4" max="4" width="7.8515625" style="0" customWidth="1"/>
    <col min="5" max="5" width="18.7109375" style="0" customWidth="1"/>
    <col min="6" max="6" width="7.8515625" style="0" customWidth="1"/>
    <col min="7" max="7" width="20.7109375" style="0" customWidth="1"/>
    <col min="8" max="8" width="7.8515625" style="0" customWidth="1"/>
  </cols>
  <sheetData>
    <row r="2" spans="2:9" ht="15">
      <c r="B2" s="84" t="s">
        <v>316</v>
      </c>
      <c r="C2" s="84"/>
      <c r="D2" s="84"/>
      <c r="E2" s="84"/>
      <c r="F2" s="84"/>
      <c r="G2" s="84"/>
      <c r="H2" s="84"/>
      <c r="I2" s="84"/>
    </row>
    <row r="3" ht="15.75" thickBot="1"/>
    <row r="4" spans="2:9" s="18" customFormat="1" ht="12.75">
      <c r="B4" s="57" t="s">
        <v>5</v>
      </c>
      <c r="C4" s="47" t="s">
        <v>6</v>
      </c>
      <c r="D4" s="58" t="s">
        <v>238</v>
      </c>
      <c r="E4" s="47" t="s">
        <v>7</v>
      </c>
      <c r="F4" s="58" t="s">
        <v>238</v>
      </c>
      <c r="G4" s="47" t="s">
        <v>8</v>
      </c>
      <c r="H4" s="59" t="s">
        <v>238</v>
      </c>
      <c r="I4" s="50" t="s">
        <v>4</v>
      </c>
    </row>
    <row r="5" spans="1:9" ht="15">
      <c r="A5">
        <v>1</v>
      </c>
      <c r="B5" s="60" t="s">
        <v>250</v>
      </c>
      <c r="C5" s="6" t="s">
        <v>269</v>
      </c>
      <c r="D5" s="61">
        <v>377</v>
      </c>
      <c r="E5" s="62" t="s">
        <v>251</v>
      </c>
      <c r="F5" s="61">
        <v>386</v>
      </c>
      <c r="G5" s="62" t="s">
        <v>249</v>
      </c>
      <c r="H5" s="63">
        <v>389</v>
      </c>
      <c r="I5" s="28">
        <f aca="true" t="shared" si="0" ref="I5:I16">D5+F5+H5</f>
        <v>1152</v>
      </c>
    </row>
    <row r="6" spans="1:9" ht="15">
      <c r="A6">
        <v>2</v>
      </c>
      <c r="B6" s="64" t="s">
        <v>245</v>
      </c>
      <c r="C6" s="2" t="s">
        <v>244</v>
      </c>
      <c r="D6" s="65">
        <v>393</v>
      </c>
      <c r="E6" s="66" t="s">
        <v>264</v>
      </c>
      <c r="F6" s="65">
        <v>381</v>
      </c>
      <c r="G6" s="67" t="s">
        <v>273</v>
      </c>
      <c r="H6" s="68">
        <v>368</v>
      </c>
      <c r="I6" s="28">
        <f t="shared" si="0"/>
        <v>1142</v>
      </c>
    </row>
    <row r="7" spans="1:9" ht="15">
      <c r="A7">
        <v>3</v>
      </c>
      <c r="B7" s="64" t="s">
        <v>201</v>
      </c>
      <c r="C7" s="2" t="s">
        <v>259</v>
      </c>
      <c r="D7" s="65">
        <v>383</v>
      </c>
      <c r="E7" s="66" t="s">
        <v>265</v>
      </c>
      <c r="F7" s="65">
        <v>381</v>
      </c>
      <c r="G7" s="67" t="s">
        <v>272</v>
      </c>
      <c r="H7" s="68">
        <v>368</v>
      </c>
      <c r="I7" s="28">
        <f t="shared" si="0"/>
        <v>1132</v>
      </c>
    </row>
    <row r="8" spans="1:9" ht="15">
      <c r="A8">
        <v>4</v>
      </c>
      <c r="B8" s="64" t="s">
        <v>194</v>
      </c>
      <c r="C8" s="2" t="s">
        <v>300</v>
      </c>
      <c r="D8" s="65">
        <v>391</v>
      </c>
      <c r="E8" s="66" t="s">
        <v>303</v>
      </c>
      <c r="F8" s="65">
        <v>383</v>
      </c>
      <c r="G8" s="67" t="s">
        <v>285</v>
      </c>
      <c r="H8" s="68">
        <v>352</v>
      </c>
      <c r="I8" s="28">
        <f t="shared" si="0"/>
        <v>1126</v>
      </c>
    </row>
    <row r="9" spans="1:9" ht="15">
      <c r="A9">
        <v>5</v>
      </c>
      <c r="B9" s="69" t="s">
        <v>261</v>
      </c>
      <c r="C9" s="2" t="s">
        <v>260</v>
      </c>
      <c r="D9" s="65">
        <v>382</v>
      </c>
      <c r="E9" s="70" t="s">
        <v>268</v>
      </c>
      <c r="F9" s="65">
        <v>378</v>
      </c>
      <c r="G9" s="2" t="s">
        <v>317</v>
      </c>
      <c r="H9" s="68">
        <v>360</v>
      </c>
      <c r="I9" s="28">
        <f t="shared" si="0"/>
        <v>1120</v>
      </c>
    </row>
    <row r="10" spans="1:9" ht="15">
      <c r="A10">
        <v>6</v>
      </c>
      <c r="B10" s="64" t="s">
        <v>256</v>
      </c>
      <c r="C10" s="2" t="s">
        <v>255</v>
      </c>
      <c r="D10" s="65">
        <v>385</v>
      </c>
      <c r="E10" s="66" t="s">
        <v>278</v>
      </c>
      <c r="F10" s="65">
        <v>365</v>
      </c>
      <c r="G10" s="67" t="s">
        <v>275</v>
      </c>
      <c r="H10" s="68">
        <v>366</v>
      </c>
      <c r="I10" s="28">
        <f t="shared" si="0"/>
        <v>1116</v>
      </c>
    </row>
    <row r="11" spans="1:9" ht="15">
      <c r="A11">
        <v>7</v>
      </c>
      <c r="B11" s="64" t="s">
        <v>32</v>
      </c>
      <c r="C11" s="2" t="s">
        <v>254</v>
      </c>
      <c r="D11" s="65">
        <v>385</v>
      </c>
      <c r="E11" s="66" t="s">
        <v>262</v>
      </c>
      <c r="F11" s="65">
        <v>382</v>
      </c>
      <c r="G11" s="67" t="s">
        <v>289</v>
      </c>
      <c r="H11" s="68">
        <v>345</v>
      </c>
      <c r="I11" s="28">
        <f t="shared" si="0"/>
        <v>1112</v>
      </c>
    </row>
    <row r="12" spans="1:9" ht="15">
      <c r="A12">
        <v>8</v>
      </c>
      <c r="B12" s="64" t="s">
        <v>248</v>
      </c>
      <c r="C12" s="2" t="s">
        <v>247</v>
      </c>
      <c r="D12" s="65">
        <v>389</v>
      </c>
      <c r="E12" s="66" t="s">
        <v>281</v>
      </c>
      <c r="F12" s="65">
        <v>357</v>
      </c>
      <c r="G12" s="67" t="s">
        <v>288</v>
      </c>
      <c r="H12" s="68">
        <v>345</v>
      </c>
      <c r="I12" s="28">
        <f t="shared" si="0"/>
        <v>1091</v>
      </c>
    </row>
    <row r="13" spans="1:9" ht="15">
      <c r="A13">
        <v>9</v>
      </c>
      <c r="B13" s="64" t="s">
        <v>11</v>
      </c>
      <c r="C13" s="2" t="s">
        <v>318</v>
      </c>
      <c r="D13" s="65">
        <v>355</v>
      </c>
      <c r="E13" s="66" t="s">
        <v>274</v>
      </c>
      <c r="F13" s="65">
        <v>367</v>
      </c>
      <c r="G13" s="67" t="s">
        <v>280</v>
      </c>
      <c r="H13" s="68">
        <v>359</v>
      </c>
      <c r="I13" s="28">
        <f t="shared" si="0"/>
        <v>1081</v>
      </c>
    </row>
    <row r="14" spans="1:9" ht="15">
      <c r="A14">
        <v>10</v>
      </c>
      <c r="B14" s="64" t="s">
        <v>277</v>
      </c>
      <c r="C14" s="71" t="s">
        <v>276</v>
      </c>
      <c r="D14" s="72">
        <v>366</v>
      </c>
      <c r="E14" s="66" t="s">
        <v>286</v>
      </c>
      <c r="F14" s="72">
        <v>351</v>
      </c>
      <c r="G14" s="73" t="s">
        <v>287</v>
      </c>
      <c r="H14" s="68">
        <v>345</v>
      </c>
      <c r="I14" s="28">
        <f t="shared" si="0"/>
        <v>1062</v>
      </c>
    </row>
    <row r="15" spans="1:9" ht="15">
      <c r="A15">
        <v>11</v>
      </c>
      <c r="B15" s="64" t="s">
        <v>283</v>
      </c>
      <c r="C15" s="74" t="s">
        <v>319</v>
      </c>
      <c r="D15" s="75">
        <v>356</v>
      </c>
      <c r="E15" s="66" t="s">
        <v>291</v>
      </c>
      <c r="F15" s="75">
        <v>334</v>
      </c>
      <c r="G15" s="74" t="s">
        <v>292</v>
      </c>
      <c r="H15" s="68">
        <v>320</v>
      </c>
      <c r="I15" s="28">
        <f t="shared" si="0"/>
        <v>1010</v>
      </c>
    </row>
    <row r="16" spans="1:9" ht="15.75" thickBot="1">
      <c r="A16">
        <v>12</v>
      </c>
      <c r="B16" s="76" t="s">
        <v>294</v>
      </c>
      <c r="C16" s="77" t="s">
        <v>293</v>
      </c>
      <c r="D16" s="78">
        <v>311</v>
      </c>
      <c r="E16" s="79" t="s">
        <v>315</v>
      </c>
      <c r="F16" s="78">
        <v>328</v>
      </c>
      <c r="G16" s="79" t="s">
        <v>310</v>
      </c>
      <c r="H16" s="80">
        <v>363</v>
      </c>
      <c r="I16" s="30">
        <f t="shared" si="0"/>
        <v>1002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0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4.00390625" style="87" customWidth="1"/>
    <col min="2" max="2" width="26.421875" style="87" customWidth="1"/>
    <col min="3" max="3" width="36.8515625" style="87" customWidth="1"/>
    <col min="4" max="4" width="9.00390625" style="87" customWidth="1"/>
    <col min="5" max="5" width="6.28125" style="87" customWidth="1"/>
    <col min="6" max="6" width="9.00390625" style="87" customWidth="1"/>
    <col min="7" max="7" width="6.28125" style="87" customWidth="1"/>
    <col min="8" max="8" width="9.00390625" style="87" customWidth="1"/>
    <col min="9" max="9" width="6.28125" style="87" customWidth="1"/>
    <col min="10" max="10" width="9.00390625" style="87" customWidth="1"/>
    <col min="11" max="11" width="6.28125" style="87" customWidth="1"/>
    <col min="12" max="12" width="9.00390625" style="87" customWidth="1"/>
    <col min="13" max="13" width="6.28125" style="87" customWidth="1"/>
    <col min="14" max="15" width="9.140625" style="87" customWidth="1"/>
    <col min="16" max="16" width="11.00390625" style="87" customWidth="1"/>
    <col min="17" max="17" width="9.140625" style="87" customWidth="1"/>
    <col min="18" max="18" width="13.421875" style="87" customWidth="1"/>
    <col min="19" max="16384" width="9.140625" style="87" customWidth="1"/>
  </cols>
  <sheetData>
    <row r="1" spans="3:16" ht="37.5" customHeight="1">
      <c r="C1" s="88" t="s">
        <v>664</v>
      </c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</row>
    <row r="2" spans="3:8" ht="24.75">
      <c r="C2" s="91"/>
      <c r="D2" s="92"/>
      <c r="E2" s="92"/>
      <c r="F2" s="92"/>
      <c r="G2" s="92"/>
      <c r="H2" s="92"/>
    </row>
    <row r="3" ht="15.75" thickBot="1"/>
    <row r="4" spans="3:16" ht="15">
      <c r="C4" s="109" t="s">
        <v>5</v>
      </c>
      <c r="D4" s="144" t="s">
        <v>492</v>
      </c>
      <c r="E4" s="145" t="s">
        <v>493</v>
      </c>
      <c r="F4" s="111" t="s">
        <v>494</v>
      </c>
      <c r="G4" s="146" t="s">
        <v>495</v>
      </c>
      <c r="H4" s="113" t="s">
        <v>496</v>
      </c>
      <c r="I4" s="145" t="s">
        <v>497</v>
      </c>
      <c r="J4" s="111" t="s">
        <v>498</v>
      </c>
      <c r="K4" s="146" t="s">
        <v>499</v>
      </c>
      <c r="L4" s="113" t="s">
        <v>500</v>
      </c>
      <c r="M4" s="145" t="s">
        <v>501</v>
      </c>
      <c r="N4" s="111" t="s">
        <v>502</v>
      </c>
      <c r="O4" s="146" t="s">
        <v>503</v>
      </c>
      <c r="P4" s="147" t="s">
        <v>504</v>
      </c>
    </row>
    <row r="5" spans="2:16" ht="15">
      <c r="B5" s="87">
        <v>1</v>
      </c>
      <c r="C5" s="116" t="s">
        <v>615</v>
      </c>
      <c r="D5" s="148">
        <v>1156</v>
      </c>
      <c r="E5" s="149">
        <v>20</v>
      </c>
      <c r="F5" s="118">
        <v>1148</v>
      </c>
      <c r="G5" s="122">
        <v>17</v>
      </c>
      <c r="H5" s="120">
        <v>1157</v>
      </c>
      <c r="I5" s="149">
        <v>20</v>
      </c>
      <c r="J5" s="118">
        <v>1151</v>
      </c>
      <c r="K5" s="122">
        <v>20</v>
      </c>
      <c r="L5" s="120">
        <v>1152</v>
      </c>
      <c r="M5" s="149">
        <v>20</v>
      </c>
      <c r="N5" s="118">
        <f aca="true" t="shared" si="0" ref="N5:N17">SUM(D5+F5+H5+J5+L5)</f>
        <v>5764</v>
      </c>
      <c r="O5" s="122">
        <f aca="true" t="shared" si="1" ref="O5:O17">IF(N5&gt;0,AVERAGE(D5,F5,H5,J5,L5),0)</f>
        <v>1152.8</v>
      </c>
      <c r="P5" s="124">
        <f aca="true" t="shared" si="2" ref="P5:P17">SUM(E5+G5+I5+K5+M5)</f>
        <v>97</v>
      </c>
    </row>
    <row r="6" spans="2:16" ht="15">
      <c r="B6" s="87">
        <v>2</v>
      </c>
      <c r="C6" s="116" t="s">
        <v>665</v>
      </c>
      <c r="D6" s="148">
        <v>1134</v>
      </c>
      <c r="E6" s="149">
        <v>17</v>
      </c>
      <c r="F6" s="118">
        <v>1156</v>
      </c>
      <c r="G6" s="122">
        <v>20</v>
      </c>
      <c r="H6" s="120">
        <v>1150</v>
      </c>
      <c r="I6" s="149">
        <v>17</v>
      </c>
      <c r="J6" s="118">
        <v>1141</v>
      </c>
      <c r="K6" s="122">
        <v>17</v>
      </c>
      <c r="L6" s="120">
        <v>1142</v>
      </c>
      <c r="M6" s="149">
        <v>17</v>
      </c>
      <c r="N6" s="118">
        <f t="shared" si="0"/>
        <v>5723</v>
      </c>
      <c r="O6" s="122">
        <f t="shared" si="1"/>
        <v>1144.6</v>
      </c>
      <c r="P6" s="124">
        <f t="shared" si="2"/>
        <v>88</v>
      </c>
    </row>
    <row r="7" spans="2:28" ht="15">
      <c r="B7" s="87">
        <v>3</v>
      </c>
      <c r="C7" s="116" t="s">
        <v>517</v>
      </c>
      <c r="D7" s="148">
        <v>1124</v>
      </c>
      <c r="E7" s="149">
        <v>14</v>
      </c>
      <c r="F7" s="118">
        <v>1126</v>
      </c>
      <c r="G7" s="122">
        <v>14</v>
      </c>
      <c r="H7" s="120">
        <v>1125</v>
      </c>
      <c r="I7" s="149">
        <v>12</v>
      </c>
      <c r="J7" s="118">
        <v>1117</v>
      </c>
      <c r="K7" s="122">
        <v>12</v>
      </c>
      <c r="L7" s="120">
        <v>1126</v>
      </c>
      <c r="M7" s="149">
        <v>12</v>
      </c>
      <c r="N7" s="118">
        <f t="shared" si="0"/>
        <v>5618</v>
      </c>
      <c r="O7" s="122">
        <f t="shared" si="1"/>
        <v>1123.6</v>
      </c>
      <c r="P7" s="124">
        <f t="shared" si="2"/>
        <v>64</v>
      </c>
      <c r="W7" s="106"/>
      <c r="AB7" s="106"/>
    </row>
    <row r="8" spans="2:28" ht="15">
      <c r="B8" s="87">
        <v>4</v>
      </c>
      <c r="C8" s="116" t="s">
        <v>613</v>
      </c>
      <c r="D8" s="148">
        <v>1110</v>
      </c>
      <c r="E8" s="149">
        <v>11</v>
      </c>
      <c r="F8" s="118">
        <v>1122</v>
      </c>
      <c r="G8" s="122">
        <v>12</v>
      </c>
      <c r="H8" s="120">
        <v>1126</v>
      </c>
      <c r="I8" s="149">
        <v>14</v>
      </c>
      <c r="J8" s="118">
        <v>1120</v>
      </c>
      <c r="K8" s="122">
        <v>14</v>
      </c>
      <c r="L8" s="120">
        <v>1116</v>
      </c>
      <c r="M8" s="149">
        <v>10</v>
      </c>
      <c r="N8" s="118">
        <f t="shared" si="0"/>
        <v>5594</v>
      </c>
      <c r="O8" s="122">
        <f t="shared" si="1"/>
        <v>1118.8</v>
      </c>
      <c r="P8" s="124">
        <f t="shared" si="2"/>
        <v>61</v>
      </c>
      <c r="W8" s="106"/>
      <c r="AB8" s="106"/>
    </row>
    <row r="9" spans="2:28" ht="15">
      <c r="B9" s="87">
        <v>5</v>
      </c>
      <c r="C9" s="116" t="s">
        <v>666</v>
      </c>
      <c r="D9" s="148">
        <v>1115</v>
      </c>
      <c r="E9" s="149">
        <v>12</v>
      </c>
      <c r="F9" s="118">
        <v>1109</v>
      </c>
      <c r="G9" s="122">
        <v>9</v>
      </c>
      <c r="H9" s="120">
        <v>1108</v>
      </c>
      <c r="I9" s="149">
        <v>11</v>
      </c>
      <c r="J9" s="118">
        <v>1101</v>
      </c>
      <c r="K9" s="122">
        <v>10</v>
      </c>
      <c r="L9" s="120">
        <v>1112</v>
      </c>
      <c r="M9" s="149">
        <v>9</v>
      </c>
      <c r="N9" s="118">
        <f t="shared" si="0"/>
        <v>5545</v>
      </c>
      <c r="O9" s="122">
        <f t="shared" si="1"/>
        <v>1109</v>
      </c>
      <c r="P9" s="124">
        <f t="shared" si="2"/>
        <v>51</v>
      </c>
      <c r="W9" s="106"/>
      <c r="AB9" s="106"/>
    </row>
    <row r="10" spans="2:28" ht="15">
      <c r="B10" s="87">
        <v>6</v>
      </c>
      <c r="C10" s="116" t="s">
        <v>667</v>
      </c>
      <c r="D10" s="148"/>
      <c r="E10" s="149"/>
      <c r="F10" s="118">
        <v>1120</v>
      </c>
      <c r="G10" s="122">
        <v>11</v>
      </c>
      <c r="H10" s="120">
        <v>1096</v>
      </c>
      <c r="I10" s="149">
        <v>9</v>
      </c>
      <c r="J10" s="118">
        <v>1098</v>
      </c>
      <c r="K10" s="122">
        <v>9</v>
      </c>
      <c r="L10" s="120">
        <v>1132</v>
      </c>
      <c r="M10" s="149">
        <v>14</v>
      </c>
      <c r="N10" s="118">
        <f t="shared" si="0"/>
        <v>4446</v>
      </c>
      <c r="O10" s="122">
        <f t="shared" si="1"/>
        <v>1111.5</v>
      </c>
      <c r="P10" s="124">
        <f t="shared" si="2"/>
        <v>43</v>
      </c>
      <c r="W10" s="106"/>
      <c r="AB10" s="106"/>
    </row>
    <row r="11" spans="2:28" ht="15">
      <c r="B11" s="87">
        <v>7</v>
      </c>
      <c r="C11" s="116" t="s">
        <v>668</v>
      </c>
      <c r="D11" s="148"/>
      <c r="E11" s="149"/>
      <c r="F11" s="118">
        <v>1114</v>
      </c>
      <c r="G11" s="122">
        <v>10</v>
      </c>
      <c r="H11" s="120">
        <v>1103</v>
      </c>
      <c r="I11" s="149">
        <v>10</v>
      </c>
      <c r="J11" s="118">
        <v>1111</v>
      </c>
      <c r="K11" s="122">
        <v>11</v>
      </c>
      <c r="L11" s="120">
        <v>1120</v>
      </c>
      <c r="M11" s="149">
        <v>11</v>
      </c>
      <c r="N11" s="118">
        <f t="shared" si="0"/>
        <v>4448</v>
      </c>
      <c r="O11" s="122">
        <f t="shared" si="1"/>
        <v>1112</v>
      </c>
      <c r="P11" s="124">
        <f t="shared" si="2"/>
        <v>42</v>
      </c>
      <c r="W11" s="106"/>
      <c r="AB11" s="106"/>
    </row>
    <row r="12" spans="2:28" ht="15">
      <c r="B12" s="87">
        <v>8</v>
      </c>
      <c r="C12" s="116" t="s">
        <v>512</v>
      </c>
      <c r="D12" s="148"/>
      <c r="E12" s="149"/>
      <c r="F12" s="118">
        <v>1066</v>
      </c>
      <c r="G12" s="122">
        <v>7</v>
      </c>
      <c r="H12" s="120">
        <v>1052</v>
      </c>
      <c r="I12" s="149">
        <v>7</v>
      </c>
      <c r="J12" s="118">
        <v>1061</v>
      </c>
      <c r="K12" s="122">
        <v>8</v>
      </c>
      <c r="L12" s="120">
        <v>1081</v>
      </c>
      <c r="M12" s="149">
        <v>7</v>
      </c>
      <c r="N12" s="118">
        <f t="shared" si="0"/>
        <v>4260</v>
      </c>
      <c r="O12" s="122">
        <f t="shared" si="1"/>
        <v>1065</v>
      </c>
      <c r="P12" s="124">
        <f t="shared" si="2"/>
        <v>29</v>
      </c>
      <c r="W12" s="106"/>
      <c r="AB12" s="106"/>
    </row>
    <row r="13" spans="2:28" ht="15">
      <c r="B13" s="87">
        <v>9</v>
      </c>
      <c r="C13" s="116" t="s">
        <v>669</v>
      </c>
      <c r="D13" s="148"/>
      <c r="E13" s="149"/>
      <c r="F13" s="118"/>
      <c r="G13" s="122"/>
      <c r="H13" s="120">
        <v>1024</v>
      </c>
      <c r="I13" s="149">
        <v>6</v>
      </c>
      <c r="J13" s="118">
        <v>1024</v>
      </c>
      <c r="K13" s="122">
        <v>6</v>
      </c>
      <c r="L13" s="120">
        <v>1010</v>
      </c>
      <c r="M13" s="149">
        <v>5</v>
      </c>
      <c r="N13" s="118">
        <f t="shared" si="0"/>
        <v>3058</v>
      </c>
      <c r="O13" s="122">
        <f t="shared" si="1"/>
        <v>1019.3333333333334</v>
      </c>
      <c r="P13" s="124">
        <f t="shared" si="2"/>
        <v>17</v>
      </c>
      <c r="W13" s="106"/>
      <c r="AB13" s="106"/>
    </row>
    <row r="14" spans="2:28" ht="15">
      <c r="B14" s="87">
        <v>10</v>
      </c>
      <c r="C14" s="116" t="s">
        <v>516</v>
      </c>
      <c r="D14" s="148"/>
      <c r="E14" s="149"/>
      <c r="F14" s="118">
        <v>1092</v>
      </c>
      <c r="G14" s="122">
        <v>8</v>
      </c>
      <c r="H14" s="120">
        <v>1096</v>
      </c>
      <c r="I14" s="149">
        <v>8</v>
      </c>
      <c r="J14" s="118"/>
      <c r="K14" s="122"/>
      <c r="L14" s="120"/>
      <c r="M14" s="149"/>
      <c r="N14" s="118">
        <f t="shared" si="0"/>
        <v>2188</v>
      </c>
      <c r="O14" s="122">
        <f t="shared" si="1"/>
        <v>1094</v>
      </c>
      <c r="P14" s="124">
        <f t="shared" si="2"/>
        <v>16</v>
      </c>
      <c r="W14" s="106"/>
      <c r="AB14" s="106"/>
    </row>
    <row r="15" spans="2:28" ht="15">
      <c r="B15" s="87">
        <v>11</v>
      </c>
      <c r="C15" s="126" t="s">
        <v>670</v>
      </c>
      <c r="D15" s="148"/>
      <c r="E15" s="149"/>
      <c r="F15" s="118"/>
      <c r="G15" s="122"/>
      <c r="H15" s="120">
        <v>998</v>
      </c>
      <c r="I15" s="149">
        <v>5</v>
      </c>
      <c r="J15" s="118">
        <v>1006</v>
      </c>
      <c r="K15" s="122">
        <v>5</v>
      </c>
      <c r="L15" s="120">
        <v>1002</v>
      </c>
      <c r="M15" s="149">
        <v>4</v>
      </c>
      <c r="N15" s="118">
        <f t="shared" si="0"/>
        <v>3006</v>
      </c>
      <c r="O15" s="122">
        <f t="shared" si="1"/>
        <v>1002</v>
      </c>
      <c r="P15" s="124">
        <f t="shared" si="2"/>
        <v>14</v>
      </c>
      <c r="W15" s="106"/>
      <c r="AB15" s="106"/>
    </row>
    <row r="16" spans="2:28" ht="15">
      <c r="B16" s="87">
        <v>12</v>
      </c>
      <c r="C16" s="128" t="s">
        <v>671</v>
      </c>
      <c r="D16" s="158"/>
      <c r="E16" s="159"/>
      <c r="F16" s="130"/>
      <c r="G16" s="157"/>
      <c r="H16" s="132"/>
      <c r="I16" s="159"/>
      <c r="J16" s="130">
        <v>1052</v>
      </c>
      <c r="K16" s="157">
        <v>7</v>
      </c>
      <c r="L16" s="132">
        <v>1062</v>
      </c>
      <c r="M16" s="159">
        <v>6</v>
      </c>
      <c r="N16" s="118">
        <f t="shared" si="0"/>
        <v>2114</v>
      </c>
      <c r="O16" s="122">
        <f t="shared" si="1"/>
        <v>1057</v>
      </c>
      <c r="P16" s="124">
        <f t="shared" si="2"/>
        <v>13</v>
      </c>
      <c r="W16" s="106"/>
      <c r="AB16" s="106"/>
    </row>
    <row r="17" spans="2:28" ht="15.75" thickBot="1">
      <c r="B17" s="87">
        <v>13</v>
      </c>
      <c r="C17" s="163" t="s">
        <v>672</v>
      </c>
      <c r="D17" s="161"/>
      <c r="E17" s="162"/>
      <c r="F17" s="137"/>
      <c r="G17" s="141"/>
      <c r="H17" s="139"/>
      <c r="I17" s="162"/>
      <c r="J17" s="137"/>
      <c r="K17" s="141"/>
      <c r="L17" s="139">
        <v>1091</v>
      </c>
      <c r="M17" s="162">
        <v>8</v>
      </c>
      <c r="N17" s="137">
        <f t="shared" si="0"/>
        <v>1091</v>
      </c>
      <c r="O17" s="141">
        <f t="shared" si="1"/>
        <v>1091</v>
      </c>
      <c r="P17" s="143">
        <f t="shared" si="2"/>
        <v>8</v>
      </c>
      <c r="W17" s="106"/>
      <c r="AB17" s="106"/>
    </row>
    <row r="18" ht="15">
      <c r="W18" s="106"/>
    </row>
    <row r="19" spans="2:23" ht="24.75">
      <c r="B19" s="88" t="s">
        <v>673</v>
      </c>
      <c r="C19" s="88"/>
      <c r="D19" s="89"/>
      <c r="E19" s="89"/>
      <c r="F19" s="89"/>
      <c r="G19" s="89"/>
      <c r="H19" s="89"/>
      <c r="I19" s="90"/>
      <c r="J19" s="90"/>
      <c r="K19" s="90"/>
      <c r="L19" s="90"/>
      <c r="M19" s="90"/>
      <c r="N19" s="90"/>
      <c r="O19" s="90"/>
      <c r="P19" s="90"/>
      <c r="W19" s="106"/>
    </row>
    <row r="20" spans="2:23" ht="24.75">
      <c r="B20" s="91"/>
      <c r="C20" s="91"/>
      <c r="D20" s="92"/>
      <c r="E20" s="92"/>
      <c r="F20" s="92"/>
      <c r="G20" s="92"/>
      <c r="H20" s="92"/>
      <c r="W20" s="106"/>
    </row>
    <row r="21" ht="15.75" thickBot="1">
      <c r="W21" s="106"/>
    </row>
    <row r="22" spans="2:23" ht="15">
      <c r="B22" s="109" t="s">
        <v>527</v>
      </c>
      <c r="C22" s="110" t="s">
        <v>5</v>
      </c>
      <c r="D22" s="111" t="s">
        <v>492</v>
      </c>
      <c r="E22" s="112" t="s">
        <v>493</v>
      </c>
      <c r="F22" s="113" t="s">
        <v>494</v>
      </c>
      <c r="G22" s="114" t="s">
        <v>495</v>
      </c>
      <c r="H22" s="111" t="s">
        <v>496</v>
      </c>
      <c r="I22" s="112" t="s">
        <v>497</v>
      </c>
      <c r="J22" s="113" t="s">
        <v>498</v>
      </c>
      <c r="K22" s="114" t="s">
        <v>499</v>
      </c>
      <c r="L22" s="111" t="s">
        <v>500</v>
      </c>
      <c r="M22" s="112" t="s">
        <v>501</v>
      </c>
      <c r="N22" s="113" t="s">
        <v>502</v>
      </c>
      <c r="O22" s="114" t="s">
        <v>503</v>
      </c>
      <c r="P22" s="115" t="s">
        <v>504</v>
      </c>
      <c r="Q22" s="114" t="s">
        <v>528</v>
      </c>
      <c r="R22" s="95" t="s">
        <v>529</v>
      </c>
      <c r="W22" s="106"/>
    </row>
    <row r="23" spans="1:25" ht="15">
      <c r="A23" s="87">
        <v>1</v>
      </c>
      <c r="B23" s="116" t="s">
        <v>244</v>
      </c>
      <c r="C23" s="117" t="s">
        <v>674</v>
      </c>
      <c r="D23" s="118">
        <v>389</v>
      </c>
      <c r="E23" s="119">
        <v>26</v>
      </c>
      <c r="F23" s="120">
        <v>392</v>
      </c>
      <c r="G23" s="121">
        <v>30</v>
      </c>
      <c r="H23" s="118">
        <v>394</v>
      </c>
      <c r="I23" s="119">
        <v>30</v>
      </c>
      <c r="J23" s="120">
        <v>392</v>
      </c>
      <c r="K23" s="121">
        <v>26</v>
      </c>
      <c r="L23" s="118">
        <v>393</v>
      </c>
      <c r="M23" s="119">
        <v>30</v>
      </c>
      <c r="N23" s="120">
        <f aca="true" t="shared" si="3" ref="N23:N56">SUM(D23+F23+H23+J23+L23)</f>
        <v>1960</v>
      </c>
      <c r="O23" s="122">
        <f aca="true" t="shared" si="4" ref="O23:O56">IF(N23&gt;0,AVERAGE(D23,F23,H23,J23,L23),0)</f>
        <v>392</v>
      </c>
      <c r="P23" s="123">
        <f aca="true" t="shared" si="5" ref="P23:P56">SUM(E23+G23+I23+K23+M23)</f>
        <v>142</v>
      </c>
      <c r="Q23" s="122">
        <f aca="true" t="shared" si="6" ref="Q23:Q56">MIN(E23,G23,I23,K23,M23)</f>
        <v>26</v>
      </c>
      <c r="R23" s="124">
        <f aca="true" t="shared" si="7" ref="R23:R56">P23-Q23</f>
        <v>116</v>
      </c>
      <c r="W23" s="106"/>
      <c r="Y23" s="108"/>
    </row>
    <row r="24" spans="1:25" ht="15">
      <c r="A24" s="87">
        <v>2</v>
      </c>
      <c r="B24" s="116" t="s">
        <v>249</v>
      </c>
      <c r="C24" s="117" t="s">
        <v>638</v>
      </c>
      <c r="D24" s="118">
        <v>392</v>
      </c>
      <c r="E24" s="119">
        <v>30</v>
      </c>
      <c r="F24" s="120">
        <v>388</v>
      </c>
      <c r="G24" s="121">
        <v>26</v>
      </c>
      <c r="H24" s="118">
        <v>383</v>
      </c>
      <c r="I24" s="119">
        <v>20</v>
      </c>
      <c r="J24" s="120">
        <v>384</v>
      </c>
      <c r="K24" s="121">
        <v>20</v>
      </c>
      <c r="L24" s="118">
        <v>389</v>
      </c>
      <c r="M24" s="119">
        <v>22</v>
      </c>
      <c r="N24" s="120">
        <f t="shared" si="3"/>
        <v>1936</v>
      </c>
      <c r="O24" s="122">
        <f t="shared" si="4"/>
        <v>387.2</v>
      </c>
      <c r="P24" s="123">
        <f t="shared" si="5"/>
        <v>118</v>
      </c>
      <c r="Q24" s="122">
        <f t="shared" si="6"/>
        <v>20</v>
      </c>
      <c r="R24" s="124">
        <f t="shared" si="7"/>
        <v>98</v>
      </c>
      <c r="W24" s="106"/>
      <c r="Y24" s="108"/>
    </row>
    <row r="25" spans="1:25" ht="15">
      <c r="A25" s="87">
        <v>3</v>
      </c>
      <c r="B25" s="116" t="s">
        <v>246</v>
      </c>
      <c r="C25" s="117" t="s">
        <v>675</v>
      </c>
      <c r="D25" s="118">
        <v>386</v>
      </c>
      <c r="E25" s="119">
        <v>22</v>
      </c>
      <c r="F25" s="120">
        <v>386</v>
      </c>
      <c r="G25" s="121">
        <v>22</v>
      </c>
      <c r="H25" s="118">
        <v>387</v>
      </c>
      <c r="I25" s="119">
        <v>24</v>
      </c>
      <c r="J25" s="120">
        <v>374</v>
      </c>
      <c r="K25" s="121">
        <v>7</v>
      </c>
      <c r="L25" s="118">
        <v>390</v>
      </c>
      <c r="M25" s="119">
        <v>26</v>
      </c>
      <c r="N25" s="120">
        <f t="shared" si="3"/>
        <v>1923</v>
      </c>
      <c r="O25" s="122">
        <f t="shared" si="4"/>
        <v>384.6</v>
      </c>
      <c r="P25" s="123">
        <f t="shared" si="5"/>
        <v>101</v>
      </c>
      <c r="Q25" s="122">
        <f t="shared" si="6"/>
        <v>7</v>
      </c>
      <c r="R25" s="124">
        <f t="shared" si="7"/>
        <v>94</v>
      </c>
      <c r="W25" s="106"/>
      <c r="Y25" s="108"/>
    </row>
    <row r="26" spans="1:25" ht="15">
      <c r="A26" s="87">
        <v>4</v>
      </c>
      <c r="B26" s="116" t="s">
        <v>251</v>
      </c>
      <c r="C26" s="117" t="s">
        <v>638</v>
      </c>
      <c r="D26" s="118">
        <v>381</v>
      </c>
      <c r="E26" s="119">
        <v>18</v>
      </c>
      <c r="F26" s="120">
        <v>376</v>
      </c>
      <c r="G26" s="121">
        <v>13</v>
      </c>
      <c r="H26" s="118">
        <v>390</v>
      </c>
      <c r="I26" s="119">
        <v>26</v>
      </c>
      <c r="J26" s="120">
        <v>387</v>
      </c>
      <c r="K26" s="121">
        <v>22</v>
      </c>
      <c r="L26" s="118">
        <v>386</v>
      </c>
      <c r="M26" s="119">
        <v>21</v>
      </c>
      <c r="N26" s="120">
        <f t="shared" si="3"/>
        <v>1920</v>
      </c>
      <c r="O26" s="122">
        <f t="shared" si="4"/>
        <v>384</v>
      </c>
      <c r="P26" s="123">
        <f t="shared" si="5"/>
        <v>100</v>
      </c>
      <c r="Q26" s="122">
        <f t="shared" si="6"/>
        <v>13</v>
      </c>
      <c r="R26" s="124">
        <f t="shared" si="7"/>
        <v>87</v>
      </c>
      <c r="W26" s="106"/>
      <c r="Y26" s="108"/>
    </row>
    <row r="27" spans="1:25" ht="15">
      <c r="A27" s="87">
        <v>5</v>
      </c>
      <c r="B27" s="116" t="s">
        <v>254</v>
      </c>
      <c r="C27" s="117" t="s">
        <v>583</v>
      </c>
      <c r="D27" s="118">
        <v>382</v>
      </c>
      <c r="E27" s="119">
        <v>19</v>
      </c>
      <c r="F27" s="120">
        <v>386</v>
      </c>
      <c r="G27" s="121">
        <v>24</v>
      </c>
      <c r="H27" s="118">
        <v>382</v>
      </c>
      <c r="I27" s="119">
        <v>19</v>
      </c>
      <c r="J27" s="120">
        <v>389</v>
      </c>
      <c r="K27" s="121">
        <v>24</v>
      </c>
      <c r="L27" s="118">
        <v>385</v>
      </c>
      <c r="M27" s="119">
        <v>19</v>
      </c>
      <c r="N27" s="120">
        <f t="shared" si="3"/>
        <v>1924</v>
      </c>
      <c r="O27" s="122">
        <f t="shared" si="4"/>
        <v>384.8</v>
      </c>
      <c r="P27" s="123">
        <f t="shared" si="5"/>
        <v>105</v>
      </c>
      <c r="Q27" s="122">
        <f t="shared" si="6"/>
        <v>19</v>
      </c>
      <c r="R27" s="124">
        <f t="shared" si="7"/>
        <v>86</v>
      </c>
      <c r="W27" s="106"/>
      <c r="Y27" s="106"/>
    </row>
    <row r="28" spans="1:25" ht="15">
      <c r="A28" s="87">
        <v>6</v>
      </c>
      <c r="B28" s="116" t="s">
        <v>257</v>
      </c>
      <c r="C28" s="117" t="s">
        <v>676</v>
      </c>
      <c r="D28" s="118">
        <v>377</v>
      </c>
      <c r="E28" s="119">
        <v>16</v>
      </c>
      <c r="F28" s="120">
        <v>376</v>
      </c>
      <c r="G28" s="121">
        <v>12</v>
      </c>
      <c r="H28" s="118">
        <v>383</v>
      </c>
      <c r="I28" s="119">
        <v>21</v>
      </c>
      <c r="J28" s="120">
        <v>392</v>
      </c>
      <c r="K28" s="121">
        <v>30</v>
      </c>
      <c r="L28" s="118">
        <v>383</v>
      </c>
      <c r="M28" s="119">
        <v>17</v>
      </c>
      <c r="N28" s="120">
        <f t="shared" si="3"/>
        <v>1911</v>
      </c>
      <c r="O28" s="122">
        <f t="shared" si="4"/>
        <v>382.2</v>
      </c>
      <c r="P28" s="123">
        <f t="shared" si="5"/>
        <v>96</v>
      </c>
      <c r="Q28" s="122">
        <f t="shared" si="6"/>
        <v>12</v>
      </c>
      <c r="R28" s="124">
        <f t="shared" si="7"/>
        <v>84</v>
      </c>
      <c r="W28" s="106"/>
      <c r="Y28" s="106"/>
    </row>
    <row r="29" spans="1:25" ht="15">
      <c r="A29" s="87">
        <v>7</v>
      </c>
      <c r="B29" s="116" t="s">
        <v>269</v>
      </c>
      <c r="C29" s="117" t="s">
        <v>638</v>
      </c>
      <c r="D29" s="118">
        <v>383</v>
      </c>
      <c r="E29" s="119">
        <v>20</v>
      </c>
      <c r="F29" s="120">
        <v>384</v>
      </c>
      <c r="G29" s="121">
        <v>19</v>
      </c>
      <c r="H29" s="118">
        <v>384</v>
      </c>
      <c r="I29" s="119">
        <v>22</v>
      </c>
      <c r="J29" s="120">
        <v>380</v>
      </c>
      <c r="K29" s="121">
        <v>19</v>
      </c>
      <c r="L29" s="118">
        <v>377</v>
      </c>
      <c r="M29" s="119">
        <v>7</v>
      </c>
      <c r="N29" s="120">
        <f t="shared" si="3"/>
        <v>1908</v>
      </c>
      <c r="O29" s="122">
        <f t="shared" si="4"/>
        <v>381.6</v>
      </c>
      <c r="P29" s="123">
        <f t="shared" si="5"/>
        <v>87</v>
      </c>
      <c r="Q29" s="122">
        <f t="shared" si="6"/>
        <v>7</v>
      </c>
      <c r="R29" s="124">
        <f t="shared" si="7"/>
        <v>80</v>
      </c>
      <c r="W29" s="106"/>
      <c r="Y29" s="106"/>
    </row>
    <row r="30" spans="1:25" ht="15">
      <c r="A30" s="87">
        <v>8</v>
      </c>
      <c r="B30" s="116" t="s">
        <v>255</v>
      </c>
      <c r="C30" s="117" t="s">
        <v>628</v>
      </c>
      <c r="D30" s="118">
        <v>373</v>
      </c>
      <c r="E30" s="119">
        <v>13</v>
      </c>
      <c r="F30" s="120">
        <v>385</v>
      </c>
      <c r="G30" s="121">
        <v>21</v>
      </c>
      <c r="H30" s="118">
        <v>382</v>
      </c>
      <c r="I30" s="119">
        <v>17</v>
      </c>
      <c r="J30" s="120">
        <v>377</v>
      </c>
      <c r="K30" s="121">
        <v>16</v>
      </c>
      <c r="L30" s="118">
        <v>385</v>
      </c>
      <c r="M30" s="119">
        <v>18</v>
      </c>
      <c r="N30" s="120">
        <f t="shared" si="3"/>
        <v>1902</v>
      </c>
      <c r="O30" s="122">
        <f t="shared" si="4"/>
        <v>380.4</v>
      </c>
      <c r="P30" s="123">
        <f t="shared" si="5"/>
        <v>85</v>
      </c>
      <c r="Q30" s="122">
        <f t="shared" si="6"/>
        <v>13</v>
      </c>
      <c r="R30" s="124">
        <f t="shared" si="7"/>
        <v>72</v>
      </c>
      <c r="W30" s="125"/>
      <c r="Y30" s="106"/>
    </row>
    <row r="31" spans="1:25" ht="15">
      <c r="A31" s="87">
        <v>9</v>
      </c>
      <c r="B31" s="116" t="s">
        <v>267</v>
      </c>
      <c r="C31" s="117" t="s">
        <v>675</v>
      </c>
      <c r="D31" s="118">
        <v>385</v>
      </c>
      <c r="E31" s="119">
        <v>21</v>
      </c>
      <c r="F31" s="120">
        <v>381</v>
      </c>
      <c r="G31" s="121">
        <v>17</v>
      </c>
      <c r="H31" s="118">
        <v>377</v>
      </c>
      <c r="I31" s="119">
        <v>11</v>
      </c>
      <c r="J31" s="120">
        <v>384</v>
      </c>
      <c r="K31" s="121">
        <v>21</v>
      </c>
      <c r="L31" s="118">
        <v>380</v>
      </c>
      <c r="M31" s="119">
        <v>9</v>
      </c>
      <c r="N31" s="120">
        <f t="shared" si="3"/>
        <v>1907</v>
      </c>
      <c r="O31" s="122">
        <f t="shared" si="4"/>
        <v>381.4</v>
      </c>
      <c r="P31" s="123">
        <f t="shared" si="5"/>
        <v>79</v>
      </c>
      <c r="Q31" s="122">
        <f t="shared" si="6"/>
        <v>9</v>
      </c>
      <c r="R31" s="124">
        <f t="shared" si="7"/>
        <v>70</v>
      </c>
      <c r="W31" s="106"/>
      <c r="Y31" s="106"/>
    </row>
    <row r="32" spans="1:25" ht="15">
      <c r="A32" s="87">
        <v>10</v>
      </c>
      <c r="B32" s="116" t="s">
        <v>677</v>
      </c>
      <c r="C32" s="117" t="s">
        <v>632</v>
      </c>
      <c r="D32" s="118"/>
      <c r="E32" s="119">
        <v>0</v>
      </c>
      <c r="F32" s="120">
        <v>384</v>
      </c>
      <c r="G32" s="121">
        <v>18</v>
      </c>
      <c r="H32" s="118">
        <v>376</v>
      </c>
      <c r="I32" s="119">
        <v>10</v>
      </c>
      <c r="J32" s="120">
        <v>375</v>
      </c>
      <c r="K32" s="121">
        <v>12</v>
      </c>
      <c r="L32" s="118">
        <v>389</v>
      </c>
      <c r="M32" s="119">
        <v>24</v>
      </c>
      <c r="N32" s="120">
        <f t="shared" si="3"/>
        <v>1524</v>
      </c>
      <c r="O32" s="122">
        <f t="shared" si="4"/>
        <v>381</v>
      </c>
      <c r="P32" s="123">
        <f t="shared" si="5"/>
        <v>64</v>
      </c>
      <c r="Q32" s="122">
        <f t="shared" si="6"/>
        <v>0</v>
      </c>
      <c r="R32" s="124">
        <f t="shared" si="7"/>
        <v>64</v>
      </c>
      <c r="W32" s="106"/>
      <c r="Y32" s="106"/>
    </row>
    <row r="33" spans="1:25" ht="15">
      <c r="A33" s="87">
        <v>11</v>
      </c>
      <c r="B33" s="116" t="s">
        <v>263</v>
      </c>
      <c r="C33" s="117" t="s">
        <v>533</v>
      </c>
      <c r="D33" s="118">
        <v>374</v>
      </c>
      <c r="E33" s="119">
        <v>14</v>
      </c>
      <c r="F33" s="120">
        <v>375</v>
      </c>
      <c r="G33" s="121">
        <v>10</v>
      </c>
      <c r="H33" s="118">
        <v>380</v>
      </c>
      <c r="I33" s="119">
        <v>15</v>
      </c>
      <c r="J33" s="120">
        <v>378</v>
      </c>
      <c r="K33" s="121">
        <v>17</v>
      </c>
      <c r="L33" s="118">
        <v>382</v>
      </c>
      <c r="M33" s="119">
        <v>13</v>
      </c>
      <c r="N33" s="120">
        <f t="shared" si="3"/>
        <v>1889</v>
      </c>
      <c r="O33" s="122">
        <f t="shared" si="4"/>
        <v>377.8</v>
      </c>
      <c r="P33" s="123">
        <f t="shared" si="5"/>
        <v>69</v>
      </c>
      <c r="Q33" s="122">
        <f t="shared" si="6"/>
        <v>10</v>
      </c>
      <c r="R33" s="124">
        <f t="shared" si="7"/>
        <v>59</v>
      </c>
      <c r="W33" s="106"/>
      <c r="Y33" s="106"/>
    </row>
    <row r="34" spans="1:25" ht="15">
      <c r="A34" s="87">
        <v>12</v>
      </c>
      <c r="B34" s="128" t="s">
        <v>273</v>
      </c>
      <c r="C34" s="129" t="s">
        <v>674</v>
      </c>
      <c r="D34" s="130">
        <v>373</v>
      </c>
      <c r="E34" s="131">
        <v>12</v>
      </c>
      <c r="F34" s="132">
        <v>380</v>
      </c>
      <c r="G34" s="133">
        <v>15</v>
      </c>
      <c r="H34" s="130">
        <v>382</v>
      </c>
      <c r="I34" s="131">
        <v>18</v>
      </c>
      <c r="J34" s="132">
        <v>376</v>
      </c>
      <c r="K34" s="133">
        <v>14</v>
      </c>
      <c r="L34" s="130">
        <v>368</v>
      </c>
      <c r="M34" s="131">
        <v>3</v>
      </c>
      <c r="N34" s="132">
        <f t="shared" si="3"/>
        <v>1879</v>
      </c>
      <c r="O34" s="122">
        <f t="shared" si="4"/>
        <v>375.8</v>
      </c>
      <c r="P34" s="134">
        <f t="shared" si="5"/>
        <v>62</v>
      </c>
      <c r="Q34" s="122">
        <f t="shared" si="6"/>
        <v>3</v>
      </c>
      <c r="R34" s="124">
        <f t="shared" si="7"/>
        <v>59</v>
      </c>
      <c r="W34" s="125"/>
      <c r="Y34" s="106"/>
    </row>
    <row r="35" spans="1:25" ht="15">
      <c r="A35" s="87">
        <v>13</v>
      </c>
      <c r="B35" s="116" t="s">
        <v>270</v>
      </c>
      <c r="C35" s="117" t="s">
        <v>552</v>
      </c>
      <c r="D35" s="118"/>
      <c r="E35" s="119">
        <v>0</v>
      </c>
      <c r="F35" s="120">
        <v>381</v>
      </c>
      <c r="G35" s="121">
        <v>16</v>
      </c>
      <c r="H35" s="118">
        <v>381</v>
      </c>
      <c r="I35" s="119">
        <v>16</v>
      </c>
      <c r="J35" s="120">
        <v>379</v>
      </c>
      <c r="K35" s="121">
        <v>18</v>
      </c>
      <c r="L35" s="118">
        <v>374</v>
      </c>
      <c r="M35" s="119">
        <v>6</v>
      </c>
      <c r="N35" s="120">
        <f t="shared" si="3"/>
        <v>1515</v>
      </c>
      <c r="O35" s="122">
        <f t="shared" si="4"/>
        <v>378.75</v>
      </c>
      <c r="P35" s="123">
        <f t="shared" si="5"/>
        <v>56</v>
      </c>
      <c r="Q35" s="122">
        <f t="shared" si="6"/>
        <v>0</v>
      </c>
      <c r="R35" s="124">
        <f t="shared" si="7"/>
        <v>56</v>
      </c>
      <c r="W35" s="106"/>
      <c r="Y35" s="106"/>
    </row>
    <row r="36" spans="1:25" ht="15">
      <c r="A36" s="87">
        <v>14</v>
      </c>
      <c r="B36" s="116" t="s">
        <v>678</v>
      </c>
      <c r="C36" s="117" t="s">
        <v>549</v>
      </c>
      <c r="D36" s="118">
        <v>387</v>
      </c>
      <c r="E36" s="119">
        <v>24</v>
      </c>
      <c r="F36" s="120">
        <v>375</v>
      </c>
      <c r="G36" s="121">
        <v>11</v>
      </c>
      <c r="H36" s="118">
        <v>376</v>
      </c>
      <c r="I36" s="119">
        <v>9</v>
      </c>
      <c r="J36" s="120">
        <v>375</v>
      </c>
      <c r="K36" s="121">
        <v>9</v>
      </c>
      <c r="L36" s="118">
        <v>380</v>
      </c>
      <c r="M36" s="119">
        <v>10</v>
      </c>
      <c r="N36" s="120">
        <f t="shared" si="3"/>
        <v>1893</v>
      </c>
      <c r="O36" s="122">
        <f t="shared" si="4"/>
        <v>378.6</v>
      </c>
      <c r="P36" s="123">
        <f t="shared" si="5"/>
        <v>63</v>
      </c>
      <c r="Q36" s="122">
        <f t="shared" si="6"/>
        <v>9</v>
      </c>
      <c r="R36" s="124">
        <f t="shared" si="7"/>
        <v>54</v>
      </c>
      <c r="Y36" s="106"/>
    </row>
    <row r="37" spans="1:25" ht="15">
      <c r="A37" s="87">
        <v>15</v>
      </c>
      <c r="B37" s="116" t="s">
        <v>264</v>
      </c>
      <c r="C37" s="117" t="s">
        <v>674</v>
      </c>
      <c r="D37" s="118">
        <v>372</v>
      </c>
      <c r="E37" s="119">
        <v>11</v>
      </c>
      <c r="F37" s="120">
        <v>384</v>
      </c>
      <c r="G37" s="121">
        <v>20</v>
      </c>
      <c r="H37" s="118">
        <v>374</v>
      </c>
      <c r="I37" s="119">
        <v>6</v>
      </c>
      <c r="J37" s="120">
        <v>373</v>
      </c>
      <c r="K37" s="121">
        <v>5</v>
      </c>
      <c r="L37" s="118">
        <v>381</v>
      </c>
      <c r="M37" s="119">
        <v>12</v>
      </c>
      <c r="N37" s="120">
        <f t="shared" si="3"/>
        <v>1884</v>
      </c>
      <c r="O37" s="122">
        <f t="shared" si="4"/>
        <v>376.8</v>
      </c>
      <c r="P37" s="123">
        <f t="shared" si="5"/>
        <v>54</v>
      </c>
      <c r="Q37" s="122">
        <f t="shared" si="6"/>
        <v>5</v>
      </c>
      <c r="R37" s="124">
        <f t="shared" si="7"/>
        <v>49</v>
      </c>
      <c r="Y37" s="106"/>
    </row>
    <row r="38" spans="1:25" ht="15">
      <c r="A38" s="87">
        <v>16</v>
      </c>
      <c r="B38" s="116" t="s">
        <v>260</v>
      </c>
      <c r="C38" s="117" t="s">
        <v>679</v>
      </c>
      <c r="D38" s="118"/>
      <c r="E38" s="119">
        <v>0</v>
      </c>
      <c r="F38" s="120">
        <v>374</v>
      </c>
      <c r="G38" s="121">
        <v>9</v>
      </c>
      <c r="H38" s="118">
        <v>378</v>
      </c>
      <c r="I38" s="119">
        <v>14</v>
      </c>
      <c r="J38" s="120">
        <v>375</v>
      </c>
      <c r="K38" s="121">
        <v>11</v>
      </c>
      <c r="L38" s="118">
        <v>382</v>
      </c>
      <c r="M38" s="119">
        <v>15</v>
      </c>
      <c r="N38" s="120">
        <f t="shared" si="3"/>
        <v>1509</v>
      </c>
      <c r="O38" s="122">
        <f t="shared" si="4"/>
        <v>377.25</v>
      </c>
      <c r="P38" s="123">
        <f t="shared" si="5"/>
        <v>49</v>
      </c>
      <c r="Q38" s="122">
        <f t="shared" si="6"/>
        <v>0</v>
      </c>
      <c r="R38" s="124">
        <f t="shared" si="7"/>
        <v>49</v>
      </c>
      <c r="Y38" s="106"/>
    </row>
    <row r="39" spans="1:25" ht="15">
      <c r="A39" s="87">
        <v>17</v>
      </c>
      <c r="B39" s="116" t="s">
        <v>262</v>
      </c>
      <c r="C39" s="117" t="s">
        <v>583</v>
      </c>
      <c r="D39" s="118">
        <v>375</v>
      </c>
      <c r="E39" s="119">
        <v>15</v>
      </c>
      <c r="F39" s="120">
        <v>371</v>
      </c>
      <c r="G39" s="121">
        <v>5</v>
      </c>
      <c r="H39" s="118">
        <v>375</v>
      </c>
      <c r="I39" s="119">
        <v>8</v>
      </c>
      <c r="J39" s="120">
        <v>375</v>
      </c>
      <c r="K39" s="121">
        <v>10</v>
      </c>
      <c r="L39" s="118">
        <v>382</v>
      </c>
      <c r="M39" s="119">
        <v>14</v>
      </c>
      <c r="N39" s="120">
        <f t="shared" si="3"/>
        <v>1878</v>
      </c>
      <c r="O39" s="122">
        <f t="shared" si="4"/>
        <v>375.6</v>
      </c>
      <c r="P39" s="123">
        <f t="shared" si="5"/>
        <v>52</v>
      </c>
      <c r="Q39" s="122">
        <f t="shared" si="6"/>
        <v>5</v>
      </c>
      <c r="R39" s="124">
        <f t="shared" si="7"/>
        <v>47</v>
      </c>
      <c r="Y39" s="106"/>
    </row>
    <row r="40" spans="1:25" ht="15">
      <c r="A40" s="87">
        <v>18</v>
      </c>
      <c r="B40" s="116" t="s">
        <v>265</v>
      </c>
      <c r="C40" s="117" t="s">
        <v>680</v>
      </c>
      <c r="D40" s="118">
        <v>379</v>
      </c>
      <c r="E40" s="119">
        <v>17</v>
      </c>
      <c r="F40" s="120">
        <v>379</v>
      </c>
      <c r="G40" s="121">
        <v>14</v>
      </c>
      <c r="H40" s="118">
        <v>370</v>
      </c>
      <c r="I40" s="119">
        <v>5</v>
      </c>
      <c r="J40" s="120"/>
      <c r="K40" s="121">
        <v>0</v>
      </c>
      <c r="L40" s="118">
        <v>381</v>
      </c>
      <c r="M40" s="119">
        <v>11</v>
      </c>
      <c r="N40" s="120">
        <f t="shared" si="3"/>
        <v>1509</v>
      </c>
      <c r="O40" s="122">
        <f t="shared" si="4"/>
        <v>377.25</v>
      </c>
      <c r="P40" s="123">
        <f t="shared" si="5"/>
        <v>47</v>
      </c>
      <c r="Q40" s="122">
        <f t="shared" si="6"/>
        <v>0</v>
      </c>
      <c r="R40" s="124">
        <f t="shared" si="7"/>
        <v>47</v>
      </c>
      <c r="Y40" s="106"/>
    </row>
    <row r="41" spans="1:25" ht="15">
      <c r="A41" s="87">
        <v>19</v>
      </c>
      <c r="B41" s="126" t="s">
        <v>259</v>
      </c>
      <c r="C41" s="127" t="s">
        <v>680</v>
      </c>
      <c r="D41" s="118"/>
      <c r="E41" s="119">
        <v>0</v>
      </c>
      <c r="F41" s="120">
        <v>373</v>
      </c>
      <c r="G41" s="121">
        <v>7</v>
      </c>
      <c r="H41" s="118">
        <v>367</v>
      </c>
      <c r="I41" s="119">
        <v>1</v>
      </c>
      <c r="J41" s="120">
        <v>375</v>
      </c>
      <c r="K41" s="121">
        <v>13</v>
      </c>
      <c r="L41" s="118">
        <v>383</v>
      </c>
      <c r="M41" s="119">
        <v>16</v>
      </c>
      <c r="N41" s="120">
        <f t="shared" si="3"/>
        <v>1498</v>
      </c>
      <c r="O41" s="122">
        <f t="shared" si="4"/>
        <v>374.5</v>
      </c>
      <c r="P41" s="123">
        <f t="shared" si="5"/>
        <v>37</v>
      </c>
      <c r="Q41" s="122">
        <f t="shared" si="6"/>
        <v>0</v>
      </c>
      <c r="R41" s="124">
        <f t="shared" si="7"/>
        <v>37</v>
      </c>
      <c r="Y41" s="106"/>
    </row>
    <row r="42" spans="1:25" ht="15">
      <c r="A42" s="87">
        <v>20</v>
      </c>
      <c r="B42" s="116" t="s">
        <v>271</v>
      </c>
      <c r="C42" s="117" t="s">
        <v>545</v>
      </c>
      <c r="D42" s="118">
        <v>366</v>
      </c>
      <c r="E42" s="119">
        <v>6</v>
      </c>
      <c r="F42" s="120">
        <v>369</v>
      </c>
      <c r="G42" s="121">
        <v>3</v>
      </c>
      <c r="H42" s="118">
        <v>377</v>
      </c>
      <c r="I42" s="119">
        <v>13</v>
      </c>
      <c r="J42" s="120">
        <v>370</v>
      </c>
      <c r="K42" s="121">
        <v>3</v>
      </c>
      <c r="L42" s="118">
        <v>370</v>
      </c>
      <c r="M42" s="119">
        <v>5</v>
      </c>
      <c r="N42" s="120">
        <f t="shared" si="3"/>
        <v>1852</v>
      </c>
      <c r="O42" s="122">
        <f t="shared" si="4"/>
        <v>370.4</v>
      </c>
      <c r="P42" s="123">
        <f t="shared" si="5"/>
        <v>30</v>
      </c>
      <c r="Q42" s="122">
        <f t="shared" si="6"/>
        <v>3</v>
      </c>
      <c r="R42" s="124">
        <f t="shared" si="7"/>
        <v>27</v>
      </c>
      <c r="Y42" s="106"/>
    </row>
    <row r="43" spans="1:25" ht="15">
      <c r="A43" s="87">
        <v>21</v>
      </c>
      <c r="B43" s="116" t="s">
        <v>278</v>
      </c>
      <c r="C43" s="117" t="s">
        <v>628</v>
      </c>
      <c r="D43" s="118">
        <v>367</v>
      </c>
      <c r="E43" s="119">
        <v>7</v>
      </c>
      <c r="F43" s="120">
        <v>371</v>
      </c>
      <c r="G43" s="121">
        <v>4</v>
      </c>
      <c r="H43" s="118">
        <v>377</v>
      </c>
      <c r="I43" s="119">
        <v>12</v>
      </c>
      <c r="J43" s="120">
        <v>370</v>
      </c>
      <c r="K43" s="121">
        <v>4</v>
      </c>
      <c r="L43" s="118"/>
      <c r="M43" s="119">
        <v>0</v>
      </c>
      <c r="N43" s="120">
        <f t="shared" si="3"/>
        <v>1485</v>
      </c>
      <c r="O43" s="122">
        <f t="shared" si="4"/>
        <v>371.25</v>
      </c>
      <c r="P43" s="123">
        <f t="shared" si="5"/>
        <v>27</v>
      </c>
      <c r="Q43" s="122">
        <f t="shared" si="6"/>
        <v>0</v>
      </c>
      <c r="R43" s="124">
        <f t="shared" si="7"/>
        <v>27</v>
      </c>
      <c r="Y43" s="106"/>
    </row>
    <row r="44" spans="1:25" ht="15">
      <c r="A44" s="87">
        <v>22</v>
      </c>
      <c r="B44" s="126" t="s">
        <v>681</v>
      </c>
      <c r="C44" s="127" t="s">
        <v>619</v>
      </c>
      <c r="D44" s="118">
        <v>363</v>
      </c>
      <c r="E44" s="119">
        <v>5</v>
      </c>
      <c r="F44" s="120">
        <v>374</v>
      </c>
      <c r="G44" s="121">
        <v>8</v>
      </c>
      <c r="H44" s="118">
        <v>374</v>
      </c>
      <c r="I44" s="119">
        <v>7</v>
      </c>
      <c r="J44" s="120"/>
      <c r="K44" s="121">
        <v>0</v>
      </c>
      <c r="L44" s="118"/>
      <c r="M44" s="119">
        <v>0</v>
      </c>
      <c r="N44" s="120">
        <f t="shared" si="3"/>
        <v>1111</v>
      </c>
      <c r="O44" s="122">
        <f t="shared" si="4"/>
        <v>370.3333333333333</v>
      </c>
      <c r="P44" s="123">
        <f t="shared" si="5"/>
        <v>20</v>
      </c>
      <c r="Q44" s="122">
        <f t="shared" si="6"/>
        <v>0</v>
      </c>
      <c r="R44" s="124">
        <f t="shared" si="7"/>
        <v>20</v>
      </c>
      <c r="Y44" s="106"/>
    </row>
    <row r="45" spans="1:25" ht="15">
      <c r="A45" s="87">
        <v>23</v>
      </c>
      <c r="B45" s="116" t="s">
        <v>252</v>
      </c>
      <c r="C45" s="117" t="s">
        <v>682</v>
      </c>
      <c r="D45" s="118"/>
      <c r="E45" s="119">
        <v>0</v>
      </c>
      <c r="F45" s="120"/>
      <c r="G45" s="121">
        <v>0</v>
      </c>
      <c r="H45" s="118"/>
      <c r="I45" s="119">
        <v>0</v>
      </c>
      <c r="J45" s="120">
        <v>0</v>
      </c>
      <c r="K45" s="121">
        <v>0</v>
      </c>
      <c r="L45" s="118">
        <v>386</v>
      </c>
      <c r="M45" s="119">
        <v>20</v>
      </c>
      <c r="N45" s="120">
        <f t="shared" si="3"/>
        <v>386</v>
      </c>
      <c r="O45" s="122">
        <f t="shared" si="4"/>
        <v>193</v>
      </c>
      <c r="P45" s="123">
        <f t="shared" si="5"/>
        <v>20</v>
      </c>
      <c r="Q45" s="122">
        <f t="shared" si="6"/>
        <v>0</v>
      </c>
      <c r="R45" s="124">
        <f t="shared" si="7"/>
        <v>20</v>
      </c>
      <c r="Y45" s="106"/>
    </row>
    <row r="46" spans="1:25" ht="15">
      <c r="A46" s="87">
        <v>24</v>
      </c>
      <c r="B46" s="128" t="s">
        <v>268</v>
      </c>
      <c r="C46" s="129" t="s">
        <v>679</v>
      </c>
      <c r="D46" s="130"/>
      <c r="E46" s="131">
        <v>0</v>
      </c>
      <c r="F46" s="132">
        <v>371</v>
      </c>
      <c r="G46" s="133">
        <v>6</v>
      </c>
      <c r="H46" s="130">
        <v>367</v>
      </c>
      <c r="I46" s="131">
        <v>3</v>
      </c>
      <c r="J46" s="132">
        <v>369</v>
      </c>
      <c r="K46" s="133">
        <v>1</v>
      </c>
      <c r="L46" s="130">
        <v>378</v>
      </c>
      <c r="M46" s="131">
        <v>8</v>
      </c>
      <c r="N46" s="132">
        <f t="shared" si="3"/>
        <v>1485</v>
      </c>
      <c r="O46" s="122">
        <f t="shared" si="4"/>
        <v>371.25</v>
      </c>
      <c r="P46" s="123">
        <f t="shared" si="5"/>
        <v>18</v>
      </c>
      <c r="Q46" s="122">
        <f t="shared" si="6"/>
        <v>0</v>
      </c>
      <c r="R46" s="124">
        <f t="shared" si="7"/>
        <v>18</v>
      </c>
      <c r="Y46" s="106"/>
    </row>
    <row r="47" spans="1:25" ht="15">
      <c r="A47" s="87">
        <v>25</v>
      </c>
      <c r="B47" s="116" t="s">
        <v>275</v>
      </c>
      <c r="C47" s="117" t="s">
        <v>628</v>
      </c>
      <c r="D47" s="118">
        <v>370</v>
      </c>
      <c r="E47" s="119">
        <v>9</v>
      </c>
      <c r="F47" s="120"/>
      <c r="G47" s="121">
        <v>0</v>
      </c>
      <c r="H47" s="118">
        <v>367</v>
      </c>
      <c r="I47" s="119">
        <v>2</v>
      </c>
      <c r="J47" s="120">
        <v>373</v>
      </c>
      <c r="K47" s="121">
        <v>6</v>
      </c>
      <c r="L47" s="118">
        <v>366</v>
      </c>
      <c r="M47" s="119">
        <v>1</v>
      </c>
      <c r="N47" s="120">
        <f t="shared" si="3"/>
        <v>1476</v>
      </c>
      <c r="O47" s="122">
        <f t="shared" si="4"/>
        <v>369</v>
      </c>
      <c r="P47" s="123">
        <f t="shared" si="5"/>
        <v>18</v>
      </c>
      <c r="Q47" s="122">
        <f t="shared" si="6"/>
        <v>0</v>
      </c>
      <c r="R47" s="124">
        <f t="shared" si="7"/>
        <v>18</v>
      </c>
      <c r="Y47" s="106"/>
    </row>
    <row r="48" spans="1:25" ht="15">
      <c r="A48" s="87">
        <v>26</v>
      </c>
      <c r="B48" s="116" t="s">
        <v>683</v>
      </c>
      <c r="C48" s="117" t="s">
        <v>684</v>
      </c>
      <c r="D48" s="118"/>
      <c r="E48" s="119">
        <v>0</v>
      </c>
      <c r="F48" s="120"/>
      <c r="G48" s="121">
        <v>0</v>
      </c>
      <c r="H48" s="118"/>
      <c r="I48" s="119">
        <v>0</v>
      </c>
      <c r="J48" s="120">
        <v>377</v>
      </c>
      <c r="K48" s="121">
        <v>15</v>
      </c>
      <c r="L48" s="118"/>
      <c r="M48" s="119">
        <v>0</v>
      </c>
      <c r="N48" s="120">
        <f t="shared" si="3"/>
        <v>377</v>
      </c>
      <c r="O48" s="122">
        <f t="shared" si="4"/>
        <v>377</v>
      </c>
      <c r="P48" s="123">
        <f t="shared" si="5"/>
        <v>15</v>
      </c>
      <c r="Q48" s="122">
        <f t="shared" si="6"/>
        <v>0</v>
      </c>
      <c r="R48" s="124">
        <f t="shared" si="7"/>
        <v>15</v>
      </c>
      <c r="Y48" s="106"/>
    </row>
    <row r="49" spans="1:25" ht="15">
      <c r="A49" s="87">
        <v>27</v>
      </c>
      <c r="B49" s="116" t="s">
        <v>274</v>
      </c>
      <c r="C49" s="117" t="s">
        <v>540</v>
      </c>
      <c r="D49" s="118">
        <v>371</v>
      </c>
      <c r="E49" s="119">
        <v>10</v>
      </c>
      <c r="F49" s="120"/>
      <c r="G49" s="121">
        <v>0</v>
      </c>
      <c r="H49" s="118"/>
      <c r="I49" s="119">
        <v>0</v>
      </c>
      <c r="J49" s="120">
        <v>370</v>
      </c>
      <c r="K49" s="121">
        <v>2</v>
      </c>
      <c r="L49" s="118">
        <v>367</v>
      </c>
      <c r="M49" s="119">
        <v>2</v>
      </c>
      <c r="N49" s="120">
        <f t="shared" si="3"/>
        <v>1108</v>
      </c>
      <c r="O49" s="122">
        <f t="shared" si="4"/>
        <v>369.3333333333333</v>
      </c>
      <c r="P49" s="123">
        <f t="shared" si="5"/>
        <v>14</v>
      </c>
      <c r="Q49" s="122">
        <f t="shared" si="6"/>
        <v>0</v>
      </c>
      <c r="R49" s="124">
        <f t="shared" si="7"/>
        <v>14</v>
      </c>
      <c r="Y49" s="106"/>
    </row>
    <row r="50" spans="1:25" ht="15">
      <c r="A50" s="87">
        <v>28</v>
      </c>
      <c r="B50" s="116" t="s">
        <v>281</v>
      </c>
      <c r="C50" s="117" t="s">
        <v>685</v>
      </c>
      <c r="D50" s="118"/>
      <c r="E50" s="119">
        <v>0</v>
      </c>
      <c r="F50" s="120"/>
      <c r="G50" s="121">
        <v>0</v>
      </c>
      <c r="H50" s="118">
        <v>368</v>
      </c>
      <c r="I50" s="119">
        <v>4</v>
      </c>
      <c r="J50" s="120">
        <v>374</v>
      </c>
      <c r="K50" s="121">
        <v>8</v>
      </c>
      <c r="L50" s="118"/>
      <c r="M50" s="119">
        <v>0</v>
      </c>
      <c r="N50" s="120">
        <f t="shared" si="3"/>
        <v>742</v>
      </c>
      <c r="O50" s="122">
        <f t="shared" si="4"/>
        <v>371</v>
      </c>
      <c r="P50" s="123">
        <f t="shared" si="5"/>
        <v>12</v>
      </c>
      <c r="Q50" s="122">
        <f t="shared" si="6"/>
        <v>0</v>
      </c>
      <c r="R50" s="124">
        <f t="shared" si="7"/>
        <v>12</v>
      </c>
      <c r="Y50" s="106"/>
    </row>
    <row r="51" spans="1:25" ht="15">
      <c r="A51" s="87">
        <v>29</v>
      </c>
      <c r="B51" s="116" t="s">
        <v>272</v>
      </c>
      <c r="C51" s="117" t="s">
        <v>680</v>
      </c>
      <c r="D51" s="118">
        <v>361</v>
      </c>
      <c r="E51" s="119">
        <v>4</v>
      </c>
      <c r="F51" s="120">
        <v>368</v>
      </c>
      <c r="G51" s="121">
        <v>2</v>
      </c>
      <c r="H51" s="118"/>
      <c r="I51" s="119">
        <v>0</v>
      </c>
      <c r="J51" s="120"/>
      <c r="K51" s="121">
        <v>0</v>
      </c>
      <c r="L51" s="118">
        <v>368</v>
      </c>
      <c r="M51" s="119">
        <v>4</v>
      </c>
      <c r="N51" s="120">
        <f t="shared" si="3"/>
        <v>1097</v>
      </c>
      <c r="O51" s="122">
        <f t="shared" si="4"/>
        <v>365.6666666666667</v>
      </c>
      <c r="P51" s="123">
        <f t="shared" si="5"/>
        <v>10</v>
      </c>
      <c r="Q51" s="122">
        <f t="shared" si="6"/>
        <v>0</v>
      </c>
      <c r="R51" s="124">
        <f t="shared" si="7"/>
        <v>10</v>
      </c>
      <c r="Y51" s="106"/>
    </row>
    <row r="52" spans="1:25" ht="15">
      <c r="A52" s="87">
        <v>30</v>
      </c>
      <c r="B52" s="116" t="s">
        <v>686</v>
      </c>
      <c r="C52" s="117" t="s">
        <v>687</v>
      </c>
      <c r="D52" s="118">
        <v>369</v>
      </c>
      <c r="E52" s="119">
        <v>8</v>
      </c>
      <c r="F52" s="120"/>
      <c r="G52" s="121">
        <v>0</v>
      </c>
      <c r="H52" s="118"/>
      <c r="I52" s="119">
        <v>0</v>
      </c>
      <c r="J52" s="120"/>
      <c r="K52" s="121">
        <v>0</v>
      </c>
      <c r="L52" s="118"/>
      <c r="M52" s="119">
        <v>0</v>
      </c>
      <c r="N52" s="120">
        <f t="shared" si="3"/>
        <v>369</v>
      </c>
      <c r="O52" s="122">
        <f t="shared" si="4"/>
        <v>369</v>
      </c>
      <c r="P52" s="123">
        <f t="shared" si="5"/>
        <v>8</v>
      </c>
      <c r="Q52" s="122">
        <f t="shared" si="6"/>
        <v>0</v>
      </c>
      <c r="R52" s="124">
        <f t="shared" si="7"/>
        <v>8</v>
      </c>
      <c r="Y52" s="106"/>
    </row>
    <row r="53" spans="1:25" ht="15">
      <c r="A53" s="87">
        <v>31</v>
      </c>
      <c r="B53" s="116" t="s">
        <v>289</v>
      </c>
      <c r="C53" s="117" t="s">
        <v>583</v>
      </c>
      <c r="D53" s="118">
        <v>358</v>
      </c>
      <c r="E53" s="119">
        <v>3</v>
      </c>
      <c r="F53" s="120"/>
      <c r="G53" s="121">
        <v>0</v>
      </c>
      <c r="H53" s="118"/>
      <c r="I53" s="119">
        <v>0</v>
      </c>
      <c r="J53" s="120"/>
      <c r="K53" s="121">
        <v>0</v>
      </c>
      <c r="L53" s="118"/>
      <c r="M53" s="119">
        <v>0</v>
      </c>
      <c r="N53" s="120">
        <f t="shared" si="3"/>
        <v>358</v>
      </c>
      <c r="O53" s="122">
        <f t="shared" si="4"/>
        <v>358</v>
      </c>
      <c r="P53" s="123">
        <f t="shared" si="5"/>
        <v>3</v>
      </c>
      <c r="Q53" s="122">
        <f t="shared" si="6"/>
        <v>0</v>
      </c>
      <c r="R53" s="124">
        <f t="shared" si="7"/>
        <v>3</v>
      </c>
      <c r="Y53" s="106"/>
    </row>
    <row r="54" spans="1:25" ht="15">
      <c r="A54" s="87">
        <v>32</v>
      </c>
      <c r="B54" s="116" t="s">
        <v>285</v>
      </c>
      <c r="C54" s="117" t="s">
        <v>560</v>
      </c>
      <c r="D54" s="118">
        <v>353</v>
      </c>
      <c r="E54" s="119">
        <v>2</v>
      </c>
      <c r="F54" s="120"/>
      <c r="G54" s="121">
        <v>0</v>
      </c>
      <c r="H54" s="118"/>
      <c r="I54" s="119">
        <v>0</v>
      </c>
      <c r="J54" s="120"/>
      <c r="K54" s="121">
        <v>0</v>
      </c>
      <c r="L54" s="118"/>
      <c r="M54" s="119">
        <v>0</v>
      </c>
      <c r="N54" s="120">
        <f t="shared" si="3"/>
        <v>353</v>
      </c>
      <c r="O54" s="122">
        <f t="shared" si="4"/>
        <v>353</v>
      </c>
      <c r="P54" s="123">
        <f t="shared" si="5"/>
        <v>2</v>
      </c>
      <c r="Q54" s="122">
        <f t="shared" si="6"/>
        <v>0</v>
      </c>
      <c r="R54" s="124">
        <f t="shared" si="7"/>
        <v>2</v>
      </c>
      <c r="Y54" s="125"/>
    </row>
    <row r="55" spans="2:25" ht="15">
      <c r="B55" s="128" t="s">
        <v>688</v>
      </c>
      <c r="C55" s="129" t="s">
        <v>539</v>
      </c>
      <c r="D55" s="130"/>
      <c r="E55" s="131">
        <v>0</v>
      </c>
      <c r="F55" s="132">
        <v>368</v>
      </c>
      <c r="G55" s="133">
        <v>1</v>
      </c>
      <c r="H55" s="130"/>
      <c r="I55" s="131">
        <v>0</v>
      </c>
      <c r="J55" s="132"/>
      <c r="K55" s="133">
        <v>0</v>
      </c>
      <c r="L55" s="130"/>
      <c r="M55" s="131">
        <v>0</v>
      </c>
      <c r="N55" s="120">
        <f t="shared" si="3"/>
        <v>368</v>
      </c>
      <c r="O55" s="122">
        <f t="shared" si="4"/>
        <v>368</v>
      </c>
      <c r="P55" s="134">
        <f t="shared" si="5"/>
        <v>1</v>
      </c>
      <c r="Q55" s="157">
        <f t="shared" si="6"/>
        <v>0</v>
      </c>
      <c r="R55" s="124">
        <f t="shared" si="7"/>
        <v>1</v>
      </c>
      <c r="Y55" s="125"/>
    </row>
    <row r="56" spans="1:25" ht="15.75" thickBot="1">
      <c r="A56" s="87">
        <v>33</v>
      </c>
      <c r="B56" s="135" t="s">
        <v>689</v>
      </c>
      <c r="C56" s="136" t="s">
        <v>535</v>
      </c>
      <c r="D56" s="137">
        <v>352</v>
      </c>
      <c r="E56" s="138">
        <v>1</v>
      </c>
      <c r="F56" s="139"/>
      <c r="G56" s="140">
        <v>0</v>
      </c>
      <c r="H56" s="137"/>
      <c r="I56" s="138">
        <v>0</v>
      </c>
      <c r="J56" s="139"/>
      <c r="K56" s="140">
        <v>0</v>
      </c>
      <c r="L56" s="137"/>
      <c r="M56" s="138">
        <v>0</v>
      </c>
      <c r="N56" s="139">
        <f t="shared" si="3"/>
        <v>352</v>
      </c>
      <c r="O56" s="141">
        <f t="shared" si="4"/>
        <v>352</v>
      </c>
      <c r="P56" s="142">
        <f t="shared" si="5"/>
        <v>1</v>
      </c>
      <c r="Q56" s="141">
        <f t="shared" si="6"/>
        <v>0</v>
      </c>
      <c r="R56" s="124">
        <f t="shared" si="7"/>
        <v>1</v>
      </c>
      <c r="Y56" s="106"/>
    </row>
    <row r="57" ht="15">
      <c r="O57" s="165"/>
    </row>
    <row r="60" spans="2:16" ht="24.75">
      <c r="B60" s="88" t="s">
        <v>690</v>
      </c>
      <c r="C60" s="88"/>
      <c r="D60" s="89"/>
      <c r="E60" s="89"/>
      <c r="F60" s="89"/>
      <c r="G60" s="89"/>
      <c r="H60" s="89"/>
      <c r="I60" s="90"/>
      <c r="J60" s="90"/>
      <c r="K60" s="90"/>
      <c r="L60" s="90"/>
      <c r="M60" s="90"/>
      <c r="N60" s="90"/>
      <c r="O60" s="90"/>
      <c r="P60" s="90"/>
    </row>
    <row r="61" spans="2:8" ht="24.75">
      <c r="B61" s="91"/>
      <c r="C61" s="91"/>
      <c r="D61" s="92"/>
      <c r="E61" s="92"/>
      <c r="F61" s="92"/>
      <c r="G61" s="92"/>
      <c r="H61" s="92"/>
    </row>
    <row r="62" ht="15.75" thickBot="1"/>
    <row r="63" spans="2:18" ht="15">
      <c r="B63" s="109" t="s">
        <v>527</v>
      </c>
      <c r="C63" s="110" t="s">
        <v>5</v>
      </c>
      <c r="D63" s="111" t="s">
        <v>492</v>
      </c>
      <c r="E63" s="112" t="s">
        <v>493</v>
      </c>
      <c r="F63" s="113" t="s">
        <v>494</v>
      </c>
      <c r="G63" s="114" t="s">
        <v>495</v>
      </c>
      <c r="H63" s="111" t="s">
        <v>496</v>
      </c>
      <c r="I63" s="112" t="s">
        <v>497</v>
      </c>
      <c r="J63" s="113" t="s">
        <v>498</v>
      </c>
      <c r="K63" s="114" t="s">
        <v>499</v>
      </c>
      <c r="L63" s="111" t="s">
        <v>500</v>
      </c>
      <c r="M63" s="112" t="s">
        <v>501</v>
      </c>
      <c r="N63" s="113" t="s">
        <v>502</v>
      </c>
      <c r="O63" s="114" t="s">
        <v>503</v>
      </c>
      <c r="P63" s="115" t="s">
        <v>504</v>
      </c>
      <c r="Q63" s="114" t="s">
        <v>528</v>
      </c>
      <c r="R63" s="95" t="s">
        <v>529</v>
      </c>
    </row>
    <row r="64" spans="1:18" ht="15">
      <c r="A64" s="87">
        <v>1</v>
      </c>
      <c r="B64" s="116" t="s">
        <v>691</v>
      </c>
      <c r="C64" s="117" t="s">
        <v>637</v>
      </c>
      <c r="D64" s="118">
        <v>394</v>
      </c>
      <c r="E64" s="119">
        <v>30</v>
      </c>
      <c r="F64" s="120">
        <v>392</v>
      </c>
      <c r="G64" s="121">
        <v>30</v>
      </c>
      <c r="H64" s="118">
        <v>393</v>
      </c>
      <c r="I64" s="119">
        <v>30</v>
      </c>
      <c r="J64" s="120">
        <v>395</v>
      </c>
      <c r="K64" s="121">
        <v>30</v>
      </c>
      <c r="L64" s="118"/>
      <c r="M64" s="119">
        <v>0</v>
      </c>
      <c r="N64" s="120">
        <f aca="true" t="shared" si="8" ref="N64:N80">SUM(D64+F64+H64+J64+L64)</f>
        <v>1574</v>
      </c>
      <c r="O64" s="122">
        <f aca="true" t="shared" si="9" ref="O64:O80">IF(N64&gt;0,AVERAGE(D64,F64,H64,J64,L64),0)</f>
        <v>393.5</v>
      </c>
      <c r="P64" s="123">
        <f aca="true" t="shared" si="10" ref="P64:P80">SUM(E64+G64+I64+K64+M64)</f>
        <v>120</v>
      </c>
      <c r="Q64" s="122">
        <f aca="true" t="shared" si="11" ref="Q64:Q80">MIN(E64,G64,I64,K64,M64)</f>
        <v>0</v>
      </c>
      <c r="R64" s="124">
        <f aca="true" t="shared" si="12" ref="R64:R80">P64-Q64</f>
        <v>120</v>
      </c>
    </row>
    <row r="65" spans="1:18" ht="15">
      <c r="A65" s="87">
        <v>2</v>
      </c>
      <c r="B65" s="116" t="s">
        <v>298</v>
      </c>
      <c r="C65" s="117" t="s">
        <v>558</v>
      </c>
      <c r="D65" s="118">
        <v>388</v>
      </c>
      <c r="E65" s="119">
        <v>26</v>
      </c>
      <c r="F65" s="120">
        <v>388</v>
      </c>
      <c r="G65" s="121">
        <v>24</v>
      </c>
      <c r="H65" s="118">
        <v>392</v>
      </c>
      <c r="I65" s="119">
        <v>26</v>
      </c>
      <c r="J65" s="120">
        <v>394</v>
      </c>
      <c r="K65" s="121">
        <v>26</v>
      </c>
      <c r="L65" s="118">
        <v>393</v>
      </c>
      <c r="M65" s="119">
        <v>30</v>
      </c>
      <c r="N65" s="120">
        <f t="shared" si="8"/>
        <v>1955</v>
      </c>
      <c r="O65" s="122">
        <f t="shared" si="9"/>
        <v>391</v>
      </c>
      <c r="P65" s="123">
        <f t="shared" si="10"/>
        <v>132</v>
      </c>
      <c r="Q65" s="122">
        <f t="shared" si="11"/>
        <v>24</v>
      </c>
      <c r="R65" s="124">
        <f t="shared" si="12"/>
        <v>108</v>
      </c>
    </row>
    <row r="66" spans="1:18" ht="15">
      <c r="A66" s="87">
        <v>3</v>
      </c>
      <c r="B66" s="116" t="s">
        <v>300</v>
      </c>
      <c r="C66" s="117" t="s">
        <v>560</v>
      </c>
      <c r="D66" s="118">
        <v>386</v>
      </c>
      <c r="E66" s="119">
        <v>24</v>
      </c>
      <c r="F66" s="120">
        <v>384</v>
      </c>
      <c r="G66" s="121">
        <v>21</v>
      </c>
      <c r="H66" s="118">
        <v>384</v>
      </c>
      <c r="I66" s="119">
        <v>24</v>
      </c>
      <c r="J66" s="120">
        <v>390</v>
      </c>
      <c r="K66" s="121">
        <v>24</v>
      </c>
      <c r="L66" s="118">
        <v>391</v>
      </c>
      <c r="M66" s="119">
        <v>26</v>
      </c>
      <c r="N66" s="120">
        <f t="shared" si="8"/>
        <v>1935</v>
      </c>
      <c r="O66" s="122">
        <f t="shared" si="9"/>
        <v>387</v>
      </c>
      <c r="P66" s="123">
        <f t="shared" si="10"/>
        <v>119</v>
      </c>
      <c r="Q66" s="122">
        <f t="shared" si="11"/>
        <v>21</v>
      </c>
      <c r="R66" s="124">
        <f t="shared" si="12"/>
        <v>98</v>
      </c>
    </row>
    <row r="67" spans="1:18" ht="15">
      <c r="A67" s="87">
        <v>4</v>
      </c>
      <c r="B67" s="116" t="s">
        <v>303</v>
      </c>
      <c r="C67" s="117" t="s">
        <v>560</v>
      </c>
      <c r="D67" s="118">
        <v>385</v>
      </c>
      <c r="E67" s="119">
        <v>22</v>
      </c>
      <c r="F67" s="120">
        <v>389</v>
      </c>
      <c r="G67" s="121">
        <v>26</v>
      </c>
      <c r="H67" s="118">
        <v>383</v>
      </c>
      <c r="I67" s="119">
        <v>22</v>
      </c>
      <c r="J67" s="120">
        <v>385</v>
      </c>
      <c r="K67" s="121">
        <v>21</v>
      </c>
      <c r="L67" s="118">
        <v>383</v>
      </c>
      <c r="M67" s="119">
        <v>22</v>
      </c>
      <c r="N67" s="120">
        <f t="shared" si="8"/>
        <v>1925</v>
      </c>
      <c r="O67" s="122">
        <f t="shared" si="9"/>
        <v>385</v>
      </c>
      <c r="P67" s="123">
        <f t="shared" si="10"/>
        <v>113</v>
      </c>
      <c r="Q67" s="122">
        <f t="shared" si="11"/>
        <v>21</v>
      </c>
      <c r="R67" s="124">
        <f t="shared" si="12"/>
        <v>92</v>
      </c>
    </row>
    <row r="68" spans="1:18" ht="15">
      <c r="A68" s="87">
        <v>5</v>
      </c>
      <c r="B68" s="116" t="s">
        <v>301</v>
      </c>
      <c r="C68" s="117" t="s">
        <v>637</v>
      </c>
      <c r="D68" s="118">
        <v>384</v>
      </c>
      <c r="E68" s="119">
        <v>21</v>
      </c>
      <c r="F68" s="120">
        <v>384</v>
      </c>
      <c r="G68" s="121">
        <v>22</v>
      </c>
      <c r="H68" s="118">
        <v>379</v>
      </c>
      <c r="I68" s="119">
        <v>21</v>
      </c>
      <c r="J68" s="120">
        <v>387</v>
      </c>
      <c r="K68" s="121">
        <v>22</v>
      </c>
      <c r="L68" s="118">
        <v>388</v>
      </c>
      <c r="M68" s="119">
        <v>24</v>
      </c>
      <c r="N68" s="120">
        <f t="shared" si="8"/>
        <v>1922</v>
      </c>
      <c r="O68" s="122">
        <f t="shared" si="9"/>
        <v>384.4</v>
      </c>
      <c r="P68" s="123">
        <f t="shared" si="10"/>
        <v>110</v>
      </c>
      <c r="Q68" s="122">
        <f t="shared" si="11"/>
        <v>21</v>
      </c>
      <c r="R68" s="124">
        <f t="shared" si="12"/>
        <v>89</v>
      </c>
    </row>
    <row r="69" spans="1:18" ht="15">
      <c r="A69" s="87">
        <v>6</v>
      </c>
      <c r="B69" s="116" t="s">
        <v>304</v>
      </c>
      <c r="C69" s="117" t="s">
        <v>692</v>
      </c>
      <c r="D69" s="118">
        <v>381</v>
      </c>
      <c r="E69" s="119">
        <v>19</v>
      </c>
      <c r="F69" s="120">
        <v>370</v>
      </c>
      <c r="G69" s="121">
        <v>16</v>
      </c>
      <c r="H69" s="118">
        <v>375</v>
      </c>
      <c r="I69" s="119">
        <v>19</v>
      </c>
      <c r="J69" s="120">
        <v>369</v>
      </c>
      <c r="K69" s="121">
        <v>17</v>
      </c>
      <c r="L69" s="118">
        <v>377</v>
      </c>
      <c r="M69" s="119">
        <v>21</v>
      </c>
      <c r="N69" s="120">
        <f t="shared" si="8"/>
        <v>1872</v>
      </c>
      <c r="O69" s="122">
        <f t="shared" si="9"/>
        <v>374.4</v>
      </c>
      <c r="P69" s="123">
        <f t="shared" si="10"/>
        <v>92</v>
      </c>
      <c r="Q69" s="122">
        <f t="shared" si="11"/>
        <v>16</v>
      </c>
      <c r="R69" s="124">
        <f t="shared" si="12"/>
        <v>76</v>
      </c>
    </row>
    <row r="70" spans="1:18" ht="15">
      <c r="A70" s="87">
        <v>7</v>
      </c>
      <c r="B70" s="116" t="s">
        <v>309</v>
      </c>
      <c r="C70" s="117" t="s">
        <v>539</v>
      </c>
      <c r="D70" s="118">
        <v>379</v>
      </c>
      <c r="E70" s="119">
        <v>18</v>
      </c>
      <c r="F70" s="120">
        <v>371</v>
      </c>
      <c r="G70" s="121">
        <v>17</v>
      </c>
      <c r="H70" s="118">
        <v>377</v>
      </c>
      <c r="I70" s="119">
        <v>20</v>
      </c>
      <c r="J70" s="120">
        <v>377</v>
      </c>
      <c r="K70" s="121">
        <v>20</v>
      </c>
      <c r="L70" s="118">
        <v>369</v>
      </c>
      <c r="M70" s="119">
        <v>17</v>
      </c>
      <c r="N70" s="120">
        <f t="shared" si="8"/>
        <v>1873</v>
      </c>
      <c r="O70" s="122">
        <f t="shared" si="9"/>
        <v>374.6</v>
      </c>
      <c r="P70" s="123">
        <f t="shared" si="10"/>
        <v>92</v>
      </c>
      <c r="Q70" s="122">
        <f t="shared" si="11"/>
        <v>17</v>
      </c>
      <c r="R70" s="124">
        <f t="shared" si="12"/>
        <v>75</v>
      </c>
    </row>
    <row r="71" spans="1:18" ht="15">
      <c r="A71" s="87">
        <v>8</v>
      </c>
      <c r="B71" s="116" t="s">
        <v>305</v>
      </c>
      <c r="C71" s="117" t="s">
        <v>555</v>
      </c>
      <c r="D71" s="118"/>
      <c r="E71" s="119">
        <v>0</v>
      </c>
      <c r="F71" s="120">
        <v>383</v>
      </c>
      <c r="G71" s="121">
        <v>20</v>
      </c>
      <c r="H71" s="118">
        <v>362</v>
      </c>
      <c r="I71" s="119">
        <v>14</v>
      </c>
      <c r="J71" s="120">
        <v>369</v>
      </c>
      <c r="K71" s="121">
        <v>18</v>
      </c>
      <c r="L71" s="118">
        <v>376</v>
      </c>
      <c r="M71" s="119">
        <v>20</v>
      </c>
      <c r="N71" s="120">
        <f t="shared" si="8"/>
        <v>1490</v>
      </c>
      <c r="O71" s="122">
        <f t="shared" si="9"/>
        <v>372.5</v>
      </c>
      <c r="P71" s="123">
        <f t="shared" si="10"/>
        <v>72</v>
      </c>
      <c r="Q71" s="122">
        <f t="shared" si="11"/>
        <v>0</v>
      </c>
      <c r="R71" s="124">
        <f t="shared" si="12"/>
        <v>72</v>
      </c>
    </row>
    <row r="72" spans="1:18" ht="15">
      <c r="A72" s="87">
        <v>9</v>
      </c>
      <c r="B72" s="116" t="s">
        <v>306</v>
      </c>
      <c r="C72" s="117" t="s">
        <v>534</v>
      </c>
      <c r="D72" s="118">
        <v>373</v>
      </c>
      <c r="E72" s="119">
        <v>16</v>
      </c>
      <c r="F72" s="120">
        <v>370</v>
      </c>
      <c r="G72" s="121">
        <v>15</v>
      </c>
      <c r="H72" s="118">
        <v>373</v>
      </c>
      <c r="I72" s="119">
        <v>18</v>
      </c>
      <c r="J72" s="120"/>
      <c r="K72" s="121">
        <v>0</v>
      </c>
      <c r="L72" s="118">
        <v>374</v>
      </c>
      <c r="M72" s="119">
        <v>19</v>
      </c>
      <c r="N72" s="120">
        <f t="shared" si="8"/>
        <v>1490</v>
      </c>
      <c r="O72" s="122">
        <f t="shared" si="9"/>
        <v>372.5</v>
      </c>
      <c r="P72" s="123">
        <f t="shared" si="10"/>
        <v>68</v>
      </c>
      <c r="Q72" s="122">
        <f t="shared" si="11"/>
        <v>0</v>
      </c>
      <c r="R72" s="124">
        <f t="shared" si="12"/>
        <v>68</v>
      </c>
    </row>
    <row r="73" spans="1:18" ht="15">
      <c r="A73" s="87">
        <v>10</v>
      </c>
      <c r="B73" s="116" t="s">
        <v>311</v>
      </c>
      <c r="C73" s="117" t="s">
        <v>561</v>
      </c>
      <c r="D73" s="118">
        <v>365</v>
      </c>
      <c r="E73" s="119">
        <v>14</v>
      </c>
      <c r="F73" s="120">
        <v>370</v>
      </c>
      <c r="G73" s="121">
        <v>14</v>
      </c>
      <c r="H73" s="118">
        <v>366</v>
      </c>
      <c r="I73" s="119">
        <v>15</v>
      </c>
      <c r="J73" s="120">
        <v>371</v>
      </c>
      <c r="K73" s="121">
        <v>19</v>
      </c>
      <c r="L73" s="118">
        <v>362</v>
      </c>
      <c r="M73" s="119">
        <v>15</v>
      </c>
      <c r="N73" s="120">
        <f t="shared" si="8"/>
        <v>1834</v>
      </c>
      <c r="O73" s="122">
        <f t="shared" si="9"/>
        <v>366.8</v>
      </c>
      <c r="P73" s="123">
        <f t="shared" si="10"/>
        <v>77</v>
      </c>
      <c r="Q73" s="122">
        <f t="shared" si="11"/>
        <v>14</v>
      </c>
      <c r="R73" s="124">
        <f t="shared" si="12"/>
        <v>63</v>
      </c>
    </row>
    <row r="74" spans="1:18" ht="15">
      <c r="A74" s="87">
        <v>11</v>
      </c>
      <c r="B74" s="116" t="s">
        <v>310</v>
      </c>
      <c r="C74" s="117" t="s">
        <v>693</v>
      </c>
      <c r="D74" s="118">
        <v>373</v>
      </c>
      <c r="E74" s="119">
        <v>15</v>
      </c>
      <c r="F74" s="120"/>
      <c r="G74" s="121">
        <v>0</v>
      </c>
      <c r="H74" s="118">
        <v>366</v>
      </c>
      <c r="I74" s="119">
        <v>16</v>
      </c>
      <c r="J74" s="120">
        <v>368</v>
      </c>
      <c r="K74" s="121">
        <v>16</v>
      </c>
      <c r="L74" s="118">
        <v>363</v>
      </c>
      <c r="M74" s="119">
        <v>16</v>
      </c>
      <c r="N74" s="120">
        <f t="shared" si="8"/>
        <v>1470</v>
      </c>
      <c r="O74" s="122">
        <f t="shared" si="9"/>
        <v>367.5</v>
      </c>
      <c r="P74" s="123">
        <f t="shared" si="10"/>
        <v>63</v>
      </c>
      <c r="Q74" s="122">
        <f t="shared" si="11"/>
        <v>0</v>
      </c>
      <c r="R74" s="124">
        <f t="shared" si="12"/>
        <v>63</v>
      </c>
    </row>
    <row r="75" spans="1:18" ht="15">
      <c r="A75" s="87">
        <v>12</v>
      </c>
      <c r="B75" s="128" t="s">
        <v>313</v>
      </c>
      <c r="C75" s="129" t="s">
        <v>679</v>
      </c>
      <c r="D75" s="130"/>
      <c r="E75" s="131">
        <v>0</v>
      </c>
      <c r="F75" s="132">
        <v>369</v>
      </c>
      <c r="G75" s="133">
        <v>13</v>
      </c>
      <c r="H75" s="130">
        <v>358</v>
      </c>
      <c r="I75" s="131">
        <v>12</v>
      </c>
      <c r="J75" s="132">
        <v>367</v>
      </c>
      <c r="K75" s="133">
        <v>15</v>
      </c>
      <c r="L75" s="130">
        <v>360</v>
      </c>
      <c r="M75" s="131">
        <v>14</v>
      </c>
      <c r="N75" s="132">
        <f t="shared" si="8"/>
        <v>1454</v>
      </c>
      <c r="O75" s="122">
        <f t="shared" si="9"/>
        <v>363.5</v>
      </c>
      <c r="P75" s="134">
        <f t="shared" si="10"/>
        <v>54</v>
      </c>
      <c r="Q75" s="122">
        <f t="shared" si="11"/>
        <v>0</v>
      </c>
      <c r="R75" s="124">
        <f t="shared" si="12"/>
        <v>54</v>
      </c>
    </row>
    <row r="76" spans="1:18" ht="15">
      <c r="A76" s="87">
        <v>13</v>
      </c>
      <c r="B76" s="116" t="s">
        <v>694</v>
      </c>
      <c r="C76" s="117" t="s">
        <v>695</v>
      </c>
      <c r="D76" s="118">
        <v>375</v>
      </c>
      <c r="E76" s="119">
        <v>17</v>
      </c>
      <c r="F76" s="120">
        <v>372</v>
      </c>
      <c r="G76" s="121">
        <v>18</v>
      </c>
      <c r="H76" s="118">
        <v>368</v>
      </c>
      <c r="I76" s="119">
        <v>17</v>
      </c>
      <c r="J76" s="120"/>
      <c r="K76" s="121">
        <v>0</v>
      </c>
      <c r="L76" s="118"/>
      <c r="M76" s="119">
        <v>0</v>
      </c>
      <c r="N76" s="120">
        <f t="shared" si="8"/>
        <v>1115</v>
      </c>
      <c r="O76" s="122">
        <f t="shared" si="9"/>
        <v>371.6666666666667</v>
      </c>
      <c r="P76" s="123">
        <f t="shared" si="10"/>
        <v>52</v>
      </c>
      <c r="Q76" s="122">
        <f t="shared" si="11"/>
        <v>0</v>
      </c>
      <c r="R76" s="124">
        <f t="shared" si="12"/>
        <v>52</v>
      </c>
    </row>
    <row r="77" spans="1:18" ht="15">
      <c r="A77" s="87">
        <v>14</v>
      </c>
      <c r="B77" s="116" t="s">
        <v>308</v>
      </c>
      <c r="C77" s="117" t="s">
        <v>552</v>
      </c>
      <c r="D77" s="118"/>
      <c r="E77" s="119">
        <v>0</v>
      </c>
      <c r="F77" s="120">
        <v>375</v>
      </c>
      <c r="G77" s="121">
        <v>19</v>
      </c>
      <c r="H77" s="118">
        <v>361</v>
      </c>
      <c r="I77" s="119">
        <v>13</v>
      </c>
      <c r="J77" s="120"/>
      <c r="K77" s="121">
        <v>0</v>
      </c>
      <c r="L77" s="118">
        <v>370</v>
      </c>
      <c r="M77" s="119">
        <v>18</v>
      </c>
      <c r="N77" s="120">
        <f t="shared" si="8"/>
        <v>1106</v>
      </c>
      <c r="O77" s="122">
        <f t="shared" si="9"/>
        <v>368.6666666666667</v>
      </c>
      <c r="P77" s="123">
        <f t="shared" si="10"/>
        <v>50</v>
      </c>
      <c r="Q77" s="122">
        <f t="shared" si="11"/>
        <v>0</v>
      </c>
      <c r="R77" s="124">
        <f t="shared" si="12"/>
        <v>50</v>
      </c>
    </row>
    <row r="78" spans="1:18" ht="15">
      <c r="A78" s="87">
        <v>15</v>
      </c>
      <c r="B78" s="116" t="s">
        <v>314</v>
      </c>
      <c r="C78" s="117" t="s">
        <v>539</v>
      </c>
      <c r="D78" s="118"/>
      <c r="E78" s="119">
        <v>0</v>
      </c>
      <c r="F78" s="120">
        <v>353</v>
      </c>
      <c r="G78" s="121">
        <v>12</v>
      </c>
      <c r="H78" s="118">
        <v>356</v>
      </c>
      <c r="I78" s="119">
        <v>11</v>
      </c>
      <c r="J78" s="120">
        <v>334</v>
      </c>
      <c r="K78" s="121">
        <v>13</v>
      </c>
      <c r="L78" s="118">
        <v>351</v>
      </c>
      <c r="M78" s="119">
        <v>13</v>
      </c>
      <c r="N78" s="120">
        <f t="shared" si="8"/>
        <v>1394</v>
      </c>
      <c r="O78" s="122">
        <f t="shared" si="9"/>
        <v>348.5</v>
      </c>
      <c r="P78" s="123">
        <f t="shared" si="10"/>
        <v>49</v>
      </c>
      <c r="Q78" s="122">
        <f t="shared" si="11"/>
        <v>0</v>
      </c>
      <c r="R78" s="124">
        <f t="shared" si="12"/>
        <v>49</v>
      </c>
    </row>
    <row r="79" spans="1:18" ht="15">
      <c r="A79" s="87">
        <v>16</v>
      </c>
      <c r="B79" s="116" t="s">
        <v>315</v>
      </c>
      <c r="C79" s="117" t="s">
        <v>693</v>
      </c>
      <c r="D79" s="118"/>
      <c r="E79" s="119">
        <v>0</v>
      </c>
      <c r="F79" s="120"/>
      <c r="G79" s="121">
        <v>0</v>
      </c>
      <c r="H79" s="118">
        <v>322</v>
      </c>
      <c r="I79" s="119">
        <v>10</v>
      </c>
      <c r="J79" s="120">
        <v>337</v>
      </c>
      <c r="K79" s="121">
        <v>14</v>
      </c>
      <c r="L79" s="118">
        <v>328</v>
      </c>
      <c r="M79" s="119">
        <v>12</v>
      </c>
      <c r="N79" s="120">
        <f t="shared" si="8"/>
        <v>987</v>
      </c>
      <c r="O79" s="122">
        <f t="shared" si="9"/>
        <v>329</v>
      </c>
      <c r="P79" s="123">
        <f t="shared" si="10"/>
        <v>36</v>
      </c>
      <c r="Q79" s="122">
        <f t="shared" si="11"/>
        <v>0</v>
      </c>
      <c r="R79" s="124">
        <f t="shared" si="12"/>
        <v>36</v>
      </c>
    </row>
    <row r="80" spans="1:18" ht="15.75" thickBot="1">
      <c r="A80" s="87">
        <v>17</v>
      </c>
      <c r="B80" s="163" t="s">
        <v>696</v>
      </c>
      <c r="C80" s="164" t="s">
        <v>538</v>
      </c>
      <c r="D80" s="137">
        <v>381</v>
      </c>
      <c r="E80" s="138">
        <v>20</v>
      </c>
      <c r="F80" s="139"/>
      <c r="G80" s="140">
        <v>0</v>
      </c>
      <c r="H80" s="137"/>
      <c r="I80" s="138">
        <v>0</v>
      </c>
      <c r="J80" s="139"/>
      <c r="K80" s="140">
        <v>0</v>
      </c>
      <c r="L80" s="137"/>
      <c r="M80" s="138">
        <v>0</v>
      </c>
      <c r="N80" s="139">
        <f t="shared" si="8"/>
        <v>381</v>
      </c>
      <c r="O80" s="141">
        <f t="shared" si="9"/>
        <v>381</v>
      </c>
      <c r="P80" s="142">
        <f t="shared" si="10"/>
        <v>20</v>
      </c>
      <c r="Q80" s="141">
        <f t="shared" si="11"/>
        <v>0</v>
      </c>
      <c r="R80" s="124">
        <f t="shared" si="12"/>
        <v>20</v>
      </c>
    </row>
  </sheetData>
  <mergeCells count="3">
    <mergeCell ref="C1:P1"/>
    <mergeCell ref="B19:P19"/>
    <mergeCell ref="B60:P6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1.7109375" style="0" customWidth="1"/>
    <col min="3" max="3" width="5.8515625" style="0" customWidth="1"/>
    <col min="4" max="4" width="23.140625" style="0" bestFit="1" customWidth="1"/>
    <col min="5" max="8" width="7.28125" style="0" customWidth="1"/>
    <col min="9" max="9" width="7.57421875" style="0" customWidth="1"/>
    <col min="10" max="10" width="5.421875" style="0" customWidth="1"/>
    <col min="11" max="11" width="25.57421875" style="0" customWidth="1"/>
  </cols>
  <sheetData>
    <row r="2" spans="2:9" s="17" customFormat="1" ht="15.75" thickBot="1">
      <c r="B2" s="83" t="s">
        <v>320</v>
      </c>
      <c r="C2" s="83"/>
      <c r="D2" s="83"/>
      <c r="E2" s="83"/>
      <c r="F2" s="83"/>
      <c r="G2" s="83"/>
      <c r="H2" s="83"/>
      <c r="I2" s="83"/>
    </row>
    <row r="3" spans="2:11" s="18" customFormat="1" ht="12.75">
      <c r="B3" s="19" t="s">
        <v>0</v>
      </c>
      <c r="C3" s="20" t="s">
        <v>9</v>
      </c>
      <c r="D3" s="20" t="s">
        <v>1</v>
      </c>
      <c r="E3" s="21" t="s">
        <v>2</v>
      </c>
      <c r="F3" s="21" t="s">
        <v>3</v>
      </c>
      <c r="G3" s="22" t="s">
        <v>242</v>
      </c>
      <c r="H3" s="21" t="s">
        <v>243</v>
      </c>
      <c r="I3" s="23" t="s">
        <v>4</v>
      </c>
      <c r="K3" s="24"/>
    </row>
    <row r="4" spans="1:10" ht="15">
      <c r="A4">
        <v>1</v>
      </c>
      <c r="B4" s="3" t="s">
        <v>321</v>
      </c>
      <c r="C4" s="7"/>
      <c r="D4" s="7" t="s">
        <v>174</v>
      </c>
      <c r="E4" s="26">
        <v>93</v>
      </c>
      <c r="F4" s="26">
        <v>91</v>
      </c>
      <c r="G4" s="55">
        <v>92</v>
      </c>
      <c r="H4" s="9">
        <v>93</v>
      </c>
      <c r="I4" s="27">
        <f aca="true" t="shared" si="0" ref="I4:I25">SUM(E4:H4)</f>
        <v>369</v>
      </c>
      <c r="J4" s="7"/>
    </row>
    <row r="5" spans="1:10" ht="15">
      <c r="A5">
        <v>2</v>
      </c>
      <c r="B5" s="3" t="s">
        <v>322</v>
      </c>
      <c r="C5" s="7"/>
      <c r="D5" s="7" t="s">
        <v>48</v>
      </c>
      <c r="E5" s="26">
        <v>90</v>
      </c>
      <c r="F5" s="26">
        <v>90</v>
      </c>
      <c r="G5" s="44">
        <v>96</v>
      </c>
      <c r="H5" s="9">
        <v>92</v>
      </c>
      <c r="I5" s="28">
        <f t="shared" si="0"/>
        <v>368</v>
      </c>
      <c r="J5" s="7"/>
    </row>
    <row r="6" spans="1:10" ht="15">
      <c r="A6">
        <v>3</v>
      </c>
      <c r="B6" s="3" t="s">
        <v>323</v>
      </c>
      <c r="C6" s="7"/>
      <c r="D6" s="7" t="s">
        <v>294</v>
      </c>
      <c r="E6" s="26">
        <v>93</v>
      </c>
      <c r="F6" s="26">
        <v>93</v>
      </c>
      <c r="G6" s="44">
        <v>91</v>
      </c>
      <c r="H6" s="9">
        <v>91</v>
      </c>
      <c r="I6" s="28">
        <f t="shared" si="0"/>
        <v>368</v>
      </c>
      <c r="J6" s="7"/>
    </row>
    <row r="7" spans="1:10" ht="15">
      <c r="A7">
        <v>4</v>
      </c>
      <c r="B7" s="3" t="s">
        <v>324</v>
      </c>
      <c r="C7" s="7"/>
      <c r="D7" s="7" t="s">
        <v>234</v>
      </c>
      <c r="E7" s="26">
        <v>86</v>
      </c>
      <c r="F7" s="26">
        <v>93</v>
      </c>
      <c r="G7" s="44">
        <v>94</v>
      </c>
      <c r="H7" s="9">
        <v>92</v>
      </c>
      <c r="I7" s="28">
        <f t="shared" si="0"/>
        <v>365</v>
      </c>
      <c r="J7" s="7"/>
    </row>
    <row r="8" spans="1:10" ht="15">
      <c r="A8">
        <v>5</v>
      </c>
      <c r="B8" s="3" t="s">
        <v>325</v>
      </c>
      <c r="C8" s="7"/>
      <c r="D8" s="7" t="s">
        <v>326</v>
      </c>
      <c r="E8" s="26">
        <v>91</v>
      </c>
      <c r="F8" s="26">
        <v>89</v>
      </c>
      <c r="G8" s="44">
        <v>95</v>
      </c>
      <c r="H8" s="9">
        <v>87</v>
      </c>
      <c r="I8" s="28">
        <f t="shared" si="0"/>
        <v>362</v>
      </c>
      <c r="J8" s="7"/>
    </row>
    <row r="9" spans="1:10" ht="15">
      <c r="A9">
        <v>6</v>
      </c>
      <c r="B9" s="3" t="s">
        <v>327</v>
      </c>
      <c r="C9" s="7"/>
      <c r="D9" s="7" t="s">
        <v>60</v>
      </c>
      <c r="E9" s="26">
        <v>92</v>
      </c>
      <c r="F9" s="26">
        <v>92</v>
      </c>
      <c r="G9" s="44">
        <v>89</v>
      </c>
      <c r="H9" s="9">
        <v>87</v>
      </c>
      <c r="I9" s="28">
        <f t="shared" si="0"/>
        <v>360</v>
      </c>
      <c r="J9" s="7"/>
    </row>
    <row r="10" spans="1:10" ht="15">
      <c r="A10">
        <v>7</v>
      </c>
      <c r="B10" s="3" t="s">
        <v>328</v>
      </c>
      <c r="C10" s="7"/>
      <c r="D10" s="7" t="s">
        <v>11</v>
      </c>
      <c r="E10" s="26">
        <v>87</v>
      </c>
      <c r="F10" s="26">
        <v>92</v>
      </c>
      <c r="G10" s="44">
        <v>87</v>
      </c>
      <c r="H10" s="9">
        <v>92</v>
      </c>
      <c r="I10" s="28">
        <f t="shared" si="0"/>
        <v>358</v>
      </c>
      <c r="J10" s="7"/>
    </row>
    <row r="11" spans="1:10" ht="15">
      <c r="A11">
        <v>8</v>
      </c>
      <c r="B11" s="3" t="s">
        <v>263</v>
      </c>
      <c r="C11" s="7"/>
      <c r="D11" s="7" t="s">
        <v>20</v>
      </c>
      <c r="E11" s="26">
        <v>88</v>
      </c>
      <c r="F11" s="26">
        <v>90</v>
      </c>
      <c r="G11" s="44">
        <v>91</v>
      </c>
      <c r="H11" s="9">
        <v>87</v>
      </c>
      <c r="I11" s="28">
        <f t="shared" si="0"/>
        <v>356</v>
      </c>
      <c r="J11" s="7"/>
    </row>
    <row r="12" spans="1:10" ht="15">
      <c r="A12">
        <v>9</v>
      </c>
      <c r="B12" s="3" t="s">
        <v>329</v>
      </c>
      <c r="C12" s="7"/>
      <c r="D12" s="7" t="s">
        <v>65</v>
      </c>
      <c r="E12" s="26">
        <v>90</v>
      </c>
      <c r="F12" s="26">
        <v>87</v>
      </c>
      <c r="G12" s="44">
        <v>91</v>
      </c>
      <c r="H12" s="9">
        <v>86</v>
      </c>
      <c r="I12" s="28">
        <f t="shared" si="0"/>
        <v>354</v>
      </c>
      <c r="J12" s="7"/>
    </row>
    <row r="13" spans="1:10" ht="15">
      <c r="A13">
        <v>10</v>
      </c>
      <c r="B13" s="3" t="s">
        <v>330</v>
      </c>
      <c r="C13" s="7"/>
      <c r="D13" s="7" t="s">
        <v>294</v>
      </c>
      <c r="E13" s="26">
        <v>88</v>
      </c>
      <c r="F13" s="26">
        <v>87</v>
      </c>
      <c r="G13" s="44">
        <v>90</v>
      </c>
      <c r="H13" s="9">
        <v>86</v>
      </c>
      <c r="I13" s="28">
        <f t="shared" si="0"/>
        <v>351</v>
      </c>
      <c r="J13" s="7"/>
    </row>
    <row r="14" spans="1:10" ht="15">
      <c r="A14">
        <v>11</v>
      </c>
      <c r="B14" s="3" t="s">
        <v>331</v>
      </c>
      <c r="C14" s="7"/>
      <c r="D14" s="7" t="s">
        <v>332</v>
      </c>
      <c r="E14" s="26">
        <v>89</v>
      </c>
      <c r="F14" s="26">
        <v>82</v>
      </c>
      <c r="G14" s="44">
        <v>87</v>
      </c>
      <c r="H14" s="9">
        <v>83</v>
      </c>
      <c r="I14" s="28">
        <f t="shared" si="0"/>
        <v>341</v>
      </c>
      <c r="J14" s="7"/>
    </row>
    <row r="15" spans="1:10" ht="15">
      <c r="A15">
        <v>12</v>
      </c>
      <c r="B15" s="3" t="s">
        <v>333</v>
      </c>
      <c r="C15" s="7"/>
      <c r="D15" s="7" t="s">
        <v>234</v>
      </c>
      <c r="E15" s="26">
        <v>85</v>
      </c>
      <c r="F15" s="26">
        <v>77</v>
      </c>
      <c r="G15" s="44">
        <v>88</v>
      </c>
      <c r="H15" s="9">
        <v>81</v>
      </c>
      <c r="I15" s="28">
        <f t="shared" si="0"/>
        <v>331</v>
      </c>
      <c r="J15" s="7"/>
    </row>
    <row r="16" spans="1:10" ht="15">
      <c r="A16">
        <v>13</v>
      </c>
      <c r="B16" s="3" t="s">
        <v>334</v>
      </c>
      <c r="C16" s="7"/>
      <c r="D16" s="7" t="s">
        <v>332</v>
      </c>
      <c r="E16" s="26">
        <v>76</v>
      </c>
      <c r="F16" s="26">
        <v>80</v>
      </c>
      <c r="G16" s="44">
        <v>82</v>
      </c>
      <c r="H16" s="9">
        <v>86</v>
      </c>
      <c r="I16" s="28">
        <f t="shared" si="0"/>
        <v>324</v>
      </c>
      <c r="J16" s="7"/>
    </row>
    <row r="17" spans="1:10" ht="15">
      <c r="A17">
        <v>14</v>
      </c>
      <c r="B17" s="3" t="s">
        <v>335</v>
      </c>
      <c r="C17" s="7"/>
      <c r="D17" s="7" t="s">
        <v>60</v>
      </c>
      <c r="E17" s="26">
        <v>83</v>
      </c>
      <c r="F17" s="26">
        <v>78</v>
      </c>
      <c r="G17" s="44">
        <v>84</v>
      </c>
      <c r="H17" s="9">
        <v>78</v>
      </c>
      <c r="I17" s="28">
        <f t="shared" si="0"/>
        <v>323</v>
      </c>
      <c r="J17" s="7"/>
    </row>
    <row r="18" spans="1:10" ht="15">
      <c r="A18">
        <v>15</v>
      </c>
      <c r="B18" s="3" t="s">
        <v>336</v>
      </c>
      <c r="C18" s="7"/>
      <c r="D18" s="7" t="s">
        <v>11</v>
      </c>
      <c r="E18" s="26">
        <v>76</v>
      </c>
      <c r="F18" s="26">
        <v>86</v>
      </c>
      <c r="G18" s="44">
        <v>76</v>
      </c>
      <c r="H18" s="9">
        <v>81</v>
      </c>
      <c r="I18" s="28">
        <f t="shared" si="0"/>
        <v>319</v>
      </c>
      <c r="J18" s="7"/>
    </row>
    <row r="19" spans="1:10" ht="15">
      <c r="A19">
        <v>16</v>
      </c>
      <c r="B19" s="3" t="s">
        <v>337</v>
      </c>
      <c r="C19" s="7"/>
      <c r="D19" s="7" t="s">
        <v>283</v>
      </c>
      <c r="E19" s="26">
        <v>90</v>
      </c>
      <c r="F19" s="26">
        <v>80</v>
      </c>
      <c r="G19" s="44">
        <v>80</v>
      </c>
      <c r="H19" s="9">
        <v>67</v>
      </c>
      <c r="I19" s="28">
        <f t="shared" si="0"/>
        <v>317</v>
      </c>
      <c r="J19" s="7"/>
    </row>
    <row r="20" spans="1:10" ht="15">
      <c r="A20">
        <v>17</v>
      </c>
      <c r="B20" s="3" t="s">
        <v>338</v>
      </c>
      <c r="C20" s="7"/>
      <c r="D20" s="7" t="s">
        <v>339</v>
      </c>
      <c r="E20" s="26">
        <v>67</v>
      </c>
      <c r="F20" s="26">
        <v>85</v>
      </c>
      <c r="G20" s="44">
        <v>79</v>
      </c>
      <c r="H20" s="9">
        <v>79</v>
      </c>
      <c r="I20" s="28">
        <f t="shared" si="0"/>
        <v>310</v>
      </c>
      <c r="J20" s="7"/>
    </row>
    <row r="21" spans="1:10" ht="15">
      <c r="A21">
        <v>18</v>
      </c>
      <c r="B21" s="3" t="s">
        <v>340</v>
      </c>
      <c r="C21" s="7"/>
      <c r="D21" s="7" t="s">
        <v>332</v>
      </c>
      <c r="E21" s="26">
        <v>77</v>
      </c>
      <c r="F21" s="26">
        <v>77</v>
      </c>
      <c r="G21" s="44">
        <v>82</v>
      </c>
      <c r="H21" s="9">
        <v>74</v>
      </c>
      <c r="I21" s="28">
        <f t="shared" si="0"/>
        <v>310</v>
      </c>
      <c r="J21" s="7"/>
    </row>
    <row r="22" spans="1:10" ht="15">
      <c r="A22">
        <v>19</v>
      </c>
      <c r="B22" s="3" t="s">
        <v>341</v>
      </c>
      <c r="C22" s="7"/>
      <c r="D22" s="7" t="s">
        <v>65</v>
      </c>
      <c r="E22" s="26">
        <v>61</v>
      </c>
      <c r="F22" s="26">
        <v>81</v>
      </c>
      <c r="G22" s="44">
        <v>80</v>
      </c>
      <c r="H22" s="9">
        <v>83</v>
      </c>
      <c r="I22" s="28">
        <f t="shared" si="0"/>
        <v>305</v>
      </c>
      <c r="J22" s="7"/>
    </row>
    <row r="23" spans="1:10" ht="15">
      <c r="A23">
        <v>20</v>
      </c>
      <c r="B23" s="3" t="s">
        <v>342</v>
      </c>
      <c r="C23" s="7"/>
      <c r="D23" s="7" t="s">
        <v>209</v>
      </c>
      <c r="E23" s="26">
        <v>74</v>
      </c>
      <c r="F23" s="26">
        <v>74</v>
      </c>
      <c r="G23" s="44">
        <v>77</v>
      </c>
      <c r="H23" s="9">
        <v>71</v>
      </c>
      <c r="I23" s="28">
        <f t="shared" si="0"/>
        <v>296</v>
      </c>
      <c r="J23" s="7"/>
    </row>
    <row r="24" spans="1:10" ht="15">
      <c r="A24">
        <v>21</v>
      </c>
      <c r="B24" s="3" t="s">
        <v>343</v>
      </c>
      <c r="C24" s="7"/>
      <c r="D24" s="7" t="s">
        <v>234</v>
      </c>
      <c r="E24" s="26">
        <v>66</v>
      </c>
      <c r="F24" s="26">
        <v>76</v>
      </c>
      <c r="G24" s="44">
        <v>76</v>
      </c>
      <c r="H24" s="9">
        <v>69</v>
      </c>
      <c r="I24" s="28">
        <f t="shared" si="0"/>
        <v>287</v>
      </c>
      <c r="J24" s="7"/>
    </row>
    <row r="25" spans="1:10" ht="15.75" thickBot="1">
      <c r="A25">
        <v>22</v>
      </c>
      <c r="B25" s="10" t="s">
        <v>293</v>
      </c>
      <c r="C25" s="25"/>
      <c r="D25" s="25" t="s">
        <v>294</v>
      </c>
      <c r="E25" s="29">
        <v>37</v>
      </c>
      <c r="F25" s="29">
        <v>48</v>
      </c>
      <c r="G25" s="51">
        <v>60</v>
      </c>
      <c r="H25" s="32">
        <v>55</v>
      </c>
      <c r="I25" s="30">
        <f t="shared" si="0"/>
        <v>200</v>
      </c>
      <c r="J25" s="7"/>
    </row>
    <row r="27" spans="1:9" ht="15.75" thickBot="1">
      <c r="A27" s="17"/>
      <c r="B27" s="83" t="s">
        <v>344</v>
      </c>
      <c r="C27" s="83"/>
      <c r="D27" s="83"/>
      <c r="E27" s="83"/>
      <c r="F27" s="83"/>
      <c r="G27" s="83"/>
      <c r="H27" s="83"/>
      <c r="I27" s="83"/>
    </row>
    <row r="28" spans="1:9" ht="15">
      <c r="A28" s="18"/>
      <c r="B28" s="19" t="s">
        <v>296</v>
      </c>
      <c r="C28" s="20" t="s">
        <v>9</v>
      </c>
      <c r="D28" s="20" t="s">
        <v>1</v>
      </c>
      <c r="E28" s="21" t="s">
        <v>2</v>
      </c>
      <c r="F28" s="21" t="s">
        <v>3</v>
      </c>
      <c r="G28" s="21" t="s">
        <v>242</v>
      </c>
      <c r="H28" s="22" t="s">
        <v>297</v>
      </c>
      <c r="I28" s="23" t="s">
        <v>4</v>
      </c>
    </row>
    <row r="29" spans="1:9" ht="15">
      <c r="A29">
        <v>1</v>
      </c>
      <c r="B29" s="3" t="s">
        <v>345</v>
      </c>
      <c r="C29" s="7"/>
      <c r="D29" s="7" t="s">
        <v>60</v>
      </c>
      <c r="E29" s="26">
        <v>90</v>
      </c>
      <c r="F29" s="26">
        <v>94</v>
      </c>
      <c r="G29" s="55">
        <v>91</v>
      </c>
      <c r="H29" s="26">
        <v>91</v>
      </c>
      <c r="I29" s="27">
        <f aca="true" t="shared" si="1" ref="I29:I38">SUM(E29:H29)</f>
        <v>366</v>
      </c>
    </row>
    <row r="30" spans="1:9" ht="15">
      <c r="A30">
        <v>2</v>
      </c>
      <c r="B30" s="3" t="s">
        <v>346</v>
      </c>
      <c r="C30" s="7"/>
      <c r="D30" s="7" t="s">
        <v>283</v>
      </c>
      <c r="E30" s="26">
        <v>89</v>
      </c>
      <c r="F30" s="26">
        <v>89</v>
      </c>
      <c r="G30" s="44">
        <v>95</v>
      </c>
      <c r="H30" s="26">
        <v>92</v>
      </c>
      <c r="I30" s="28">
        <f t="shared" si="1"/>
        <v>365</v>
      </c>
    </row>
    <row r="31" spans="1:9" ht="15">
      <c r="A31">
        <v>3</v>
      </c>
      <c r="B31" s="3" t="s">
        <v>347</v>
      </c>
      <c r="C31" s="7"/>
      <c r="D31" s="7" t="s">
        <v>339</v>
      </c>
      <c r="E31" s="26">
        <v>92</v>
      </c>
      <c r="F31" s="26">
        <v>88</v>
      </c>
      <c r="G31" s="44">
        <v>86</v>
      </c>
      <c r="H31" s="26">
        <v>93</v>
      </c>
      <c r="I31" s="28">
        <f t="shared" si="1"/>
        <v>359</v>
      </c>
    </row>
    <row r="32" spans="1:9" ht="15">
      <c r="A32">
        <v>4</v>
      </c>
      <c r="B32" s="3" t="s">
        <v>348</v>
      </c>
      <c r="C32" s="7"/>
      <c r="D32" s="7" t="s">
        <v>209</v>
      </c>
      <c r="E32" s="26">
        <v>87</v>
      </c>
      <c r="F32" s="26">
        <v>94</v>
      </c>
      <c r="G32" s="44">
        <v>89</v>
      </c>
      <c r="H32" s="26">
        <v>82</v>
      </c>
      <c r="I32" s="28">
        <f t="shared" si="1"/>
        <v>352</v>
      </c>
    </row>
    <row r="33" spans="1:9" ht="15">
      <c r="A33">
        <v>5</v>
      </c>
      <c r="B33" s="3" t="s">
        <v>349</v>
      </c>
      <c r="C33" s="7"/>
      <c r="D33" s="7" t="s">
        <v>283</v>
      </c>
      <c r="E33" s="26">
        <v>86</v>
      </c>
      <c r="F33" s="26">
        <v>91</v>
      </c>
      <c r="G33" s="44">
        <v>93</v>
      </c>
      <c r="H33" s="26">
        <v>81</v>
      </c>
      <c r="I33" s="28">
        <f t="shared" si="1"/>
        <v>351</v>
      </c>
    </row>
    <row r="34" spans="1:9" ht="15">
      <c r="A34">
        <v>6</v>
      </c>
      <c r="B34" s="3" t="s">
        <v>350</v>
      </c>
      <c r="C34" s="7"/>
      <c r="D34" s="7" t="s">
        <v>250</v>
      </c>
      <c r="E34" s="26">
        <v>83</v>
      </c>
      <c r="F34" s="26">
        <v>86</v>
      </c>
      <c r="G34" s="44">
        <v>88</v>
      </c>
      <c r="H34" s="26">
        <v>88</v>
      </c>
      <c r="I34" s="28">
        <f t="shared" si="1"/>
        <v>345</v>
      </c>
    </row>
    <row r="35" spans="1:9" ht="15">
      <c r="A35">
        <v>7</v>
      </c>
      <c r="B35" s="3" t="s">
        <v>351</v>
      </c>
      <c r="C35" s="7"/>
      <c r="D35" s="7" t="s">
        <v>250</v>
      </c>
      <c r="E35" s="26">
        <v>86</v>
      </c>
      <c r="F35" s="26">
        <v>78</v>
      </c>
      <c r="G35" s="44">
        <v>83</v>
      </c>
      <c r="H35" s="26">
        <v>87</v>
      </c>
      <c r="I35" s="28">
        <f t="shared" si="1"/>
        <v>334</v>
      </c>
    </row>
    <row r="36" spans="1:9" ht="15">
      <c r="A36">
        <v>8</v>
      </c>
      <c r="B36" s="3" t="s">
        <v>352</v>
      </c>
      <c r="C36" s="7"/>
      <c r="D36" s="7" t="s">
        <v>283</v>
      </c>
      <c r="E36" s="26">
        <v>81</v>
      </c>
      <c r="F36" s="26">
        <v>72</v>
      </c>
      <c r="G36" s="44">
        <v>79</v>
      </c>
      <c r="H36" s="26">
        <v>94</v>
      </c>
      <c r="I36" s="28">
        <f t="shared" si="1"/>
        <v>326</v>
      </c>
    </row>
    <row r="37" spans="1:9" ht="15">
      <c r="A37">
        <v>9</v>
      </c>
      <c r="B37" s="3" t="s">
        <v>353</v>
      </c>
      <c r="C37" s="7"/>
      <c r="D37" s="7" t="s">
        <v>250</v>
      </c>
      <c r="E37" s="26">
        <v>76</v>
      </c>
      <c r="F37" s="26">
        <v>74</v>
      </c>
      <c r="G37" s="44">
        <v>84</v>
      </c>
      <c r="H37" s="26">
        <v>78</v>
      </c>
      <c r="I37" s="28">
        <f t="shared" si="1"/>
        <v>312</v>
      </c>
    </row>
    <row r="38" spans="1:9" ht="15.75" thickBot="1">
      <c r="A38">
        <v>10</v>
      </c>
      <c r="B38" s="10" t="s">
        <v>354</v>
      </c>
      <c r="C38" s="25"/>
      <c r="D38" s="25" t="s">
        <v>11</v>
      </c>
      <c r="E38" s="29">
        <v>75</v>
      </c>
      <c r="F38" s="29">
        <v>77</v>
      </c>
      <c r="G38" s="51">
        <v>82</v>
      </c>
      <c r="H38" s="29">
        <v>72</v>
      </c>
      <c r="I38" s="30">
        <f t="shared" si="1"/>
        <v>306</v>
      </c>
    </row>
  </sheetData>
  <mergeCells count="2">
    <mergeCell ref="B2:I2"/>
    <mergeCell ref="B27:I2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M30" sqref="M30"/>
    </sheetView>
  </sheetViews>
  <sheetFormatPr defaultColWidth="9.140625" defaultRowHeight="15"/>
  <cols>
    <col min="1" max="1" width="3.421875" style="0" customWidth="1"/>
    <col min="2" max="2" width="31.421875" style="0" customWidth="1"/>
    <col min="3" max="3" width="20.8515625" style="0" bestFit="1" customWidth="1"/>
    <col min="4" max="4" width="7.8515625" style="0" customWidth="1"/>
    <col min="5" max="5" width="18.7109375" style="0" customWidth="1"/>
    <col min="6" max="6" width="7.8515625" style="0" customWidth="1"/>
    <col min="7" max="7" width="20.7109375" style="0" customWidth="1"/>
    <col min="8" max="8" width="7.8515625" style="0" customWidth="1"/>
  </cols>
  <sheetData>
    <row r="2" spans="2:9" s="17" customFormat="1" ht="15">
      <c r="B2" s="84" t="s">
        <v>355</v>
      </c>
      <c r="C2" s="84"/>
      <c r="D2" s="84"/>
      <c r="E2" s="84"/>
      <c r="F2" s="84"/>
      <c r="G2" s="84"/>
      <c r="H2" s="84"/>
      <c r="I2" s="84"/>
    </row>
    <row r="3" ht="15.75" thickBot="1"/>
    <row r="4" spans="2:9" s="18" customFormat="1" ht="12.75">
      <c r="B4" s="46" t="s">
        <v>5</v>
      </c>
      <c r="C4" s="47" t="s">
        <v>6</v>
      </c>
      <c r="D4" s="47" t="s">
        <v>238</v>
      </c>
      <c r="E4" s="48" t="s">
        <v>7</v>
      </c>
      <c r="F4" s="47" t="s">
        <v>238</v>
      </c>
      <c r="G4" s="48" t="s">
        <v>8</v>
      </c>
      <c r="H4" s="49" t="s">
        <v>238</v>
      </c>
      <c r="I4" s="50" t="s">
        <v>4</v>
      </c>
    </row>
    <row r="5" spans="1:9" ht="15">
      <c r="A5">
        <v>1</v>
      </c>
      <c r="B5" s="4" t="s">
        <v>356</v>
      </c>
      <c r="C5" s="6" t="s">
        <v>349</v>
      </c>
      <c r="D5" s="43">
        <v>351</v>
      </c>
      <c r="E5" s="14" t="s">
        <v>325</v>
      </c>
      <c r="F5" s="43">
        <v>362</v>
      </c>
      <c r="G5" s="14" t="s">
        <v>346</v>
      </c>
      <c r="H5" s="45">
        <v>365</v>
      </c>
      <c r="I5" s="81">
        <f aca="true" t="shared" si="0" ref="I5:I12">D5+F5+H5</f>
        <v>1078</v>
      </c>
    </row>
    <row r="6" spans="1:9" ht="15">
      <c r="A6">
        <v>2</v>
      </c>
      <c r="B6" s="3" t="s">
        <v>60</v>
      </c>
      <c r="C6" s="2" t="s">
        <v>345</v>
      </c>
      <c r="D6" s="44">
        <v>366</v>
      </c>
      <c r="E6" s="7" t="s">
        <v>335</v>
      </c>
      <c r="F6" s="44">
        <v>323</v>
      </c>
      <c r="G6" s="8" t="s">
        <v>327</v>
      </c>
      <c r="H6" s="26">
        <v>360</v>
      </c>
      <c r="I6" s="81">
        <f t="shared" si="0"/>
        <v>1049</v>
      </c>
    </row>
    <row r="7" spans="1:9" ht="15">
      <c r="A7">
        <v>3</v>
      </c>
      <c r="B7" s="3" t="s">
        <v>250</v>
      </c>
      <c r="C7" s="2" t="s">
        <v>350</v>
      </c>
      <c r="D7" s="44">
        <v>345</v>
      </c>
      <c r="E7" s="7" t="s">
        <v>351</v>
      </c>
      <c r="F7" s="44">
        <v>334</v>
      </c>
      <c r="G7" s="8" t="s">
        <v>353</v>
      </c>
      <c r="H7" s="26">
        <v>312</v>
      </c>
      <c r="I7" s="81">
        <f t="shared" si="0"/>
        <v>991</v>
      </c>
    </row>
    <row r="8" spans="1:9" ht="15">
      <c r="A8">
        <v>4</v>
      </c>
      <c r="B8" s="3" t="s">
        <v>11</v>
      </c>
      <c r="C8" s="2" t="s">
        <v>336</v>
      </c>
      <c r="D8" s="44">
        <v>319</v>
      </c>
      <c r="E8" s="7" t="s">
        <v>328</v>
      </c>
      <c r="F8" s="44">
        <v>358</v>
      </c>
      <c r="G8" s="8" t="s">
        <v>101</v>
      </c>
      <c r="H8" s="26">
        <v>306</v>
      </c>
      <c r="I8" s="81">
        <f t="shared" si="0"/>
        <v>983</v>
      </c>
    </row>
    <row r="9" spans="1:9" ht="15">
      <c r="A9">
        <v>5</v>
      </c>
      <c r="B9" s="3" t="s">
        <v>312</v>
      </c>
      <c r="C9" s="2" t="s">
        <v>324</v>
      </c>
      <c r="D9" s="44">
        <v>365</v>
      </c>
      <c r="E9" s="7" t="s">
        <v>333</v>
      </c>
      <c r="F9" s="44">
        <v>331</v>
      </c>
      <c r="G9" s="8" t="s">
        <v>343</v>
      </c>
      <c r="H9" s="26">
        <v>287</v>
      </c>
      <c r="I9" s="81">
        <f t="shared" si="0"/>
        <v>983</v>
      </c>
    </row>
    <row r="10" spans="1:9" ht="15">
      <c r="A10">
        <v>6</v>
      </c>
      <c r="B10" s="3" t="s">
        <v>332</v>
      </c>
      <c r="C10" s="2" t="s">
        <v>340</v>
      </c>
      <c r="D10" s="44">
        <v>310</v>
      </c>
      <c r="E10" s="7" t="s">
        <v>334</v>
      </c>
      <c r="F10" s="44">
        <v>324</v>
      </c>
      <c r="G10" s="8" t="s">
        <v>331</v>
      </c>
      <c r="H10" s="26">
        <v>341</v>
      </c>
      <c r="I10" s="81">
        <f t="shared" si="0"/>
        <v>975</v>
      </c>
    </row>
    <row r="11" spans="1:9" ht="15">
      <c r="A11">
        <v>7</v>
      </c>
      <c r="B11" s="3" t="s">
        <v>294</v>
      </c>
      <c r="C11" s="2" t="s">
        <v>323</v>
      </c>
      <c r="D11" s="44">
        <v>368</v>
      </c>
      <c r="E11" s="7" t="s">
        <v>330</v>
      </c>
      <c r="F11" s="44">
        <v>351</v>
      </c>
      <c r="G11" s="8" t="s">
        <v>293</v>
      </c>
      <c r="H11" s="26">
        <v>200</v>
      </c>
      <c r="I11" s="81">
        <f t="shared" si="0"/>
        <v>919</v>
      </c>
    </row>
    <row r="12" spans="1:9" ht="15.75" thickBot="1">
      <c r="A12">
        <v>8</v>
      </c>
      <c r="B12" s="10" t="s">
        <v>65</v>
      </c>
      <c r="C12" s="11" t="s">
        <v>357</v>
      </c>
      <c r="D12" s="51">
        <v>354</v>
      </c>
      <c r="E12" s="25" t="s">
        <v>358</v>
      </c>
      <c r="F12" s="51"/>
      <c r="G12" s="13" t="s">
        <v>341</v>
      </c>
      <c r="H12" s="29">
        <v>305</v>
      </c>
      <c r="I12" s="82">
        <f t="shared" si="0"/>
        <v>659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Matic</dc:creator>
  <cp:keywords/>
  <dc:description/>
  <cp:lastModifiedBy>Damijan Klopcic</cp:lastModifiedBy>
  <cp:lastPrinted>2010-03-22T13:42:47Z</cp:lastPrinted>
  <dcterms:created xsi:type="dcterms:W3CDTF">2010-03-21T06:49:20Z</dcterms:created>
  <dcterms:modified xsi:type="dcterms:W3CDTF">2010-03-24T10:33:55Z</dcterms:modified>
  <cp:category/>
  <cp:version/>
  <cp:contentType/>
  <cp:contentStatus/>
</cp:coreProperties>
</file>